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unto 6. Metas" sheetId="1" r:id="rId4"/>
    <sheet state="visible" name="Punto 7. Recursos" sheetId="2" r:id="rId5"/>
  </sheets>
  <definedNames/>
  <calcPr/>
  <extLst>
    <ext uri="GoogleSheetsCustomDataVersion2">
      <go:sheetsCustomData xmlns:go="http://customooxmlschemas.google.com/" r:id="rId6" roundtripDataChecksum="qQ4n9AHEgYbQFFUiiJi/O202ZSO456Ei9EVkglh4H5s="/>
    </ext>
  </extLst>
</workbook>
</file>

<file path=xl/sharedStrings.xml><?xml version="1.0" encoding="utf-8"?>
<sst xmlns="http://schemas.openxmlformats.org/spreadsheetml/2006/main" count="167" uniqueCount="102">
  <si>
    <t>Tabla. Metas por proyecto de inversión (Recursos propios de transferencias de Nación)</t>
  </si>
  <si>
    <t>PDD</t>
  </si>
  <si>
    <t>TIPO PI</t>
  </si>
  <si>
    <t>COD-PROYECTO</t>
  </si>
  <si>
    <t>NOM-PROYECTO</t>
  </si>
  <si>
    <t>Meta-Actividad</t>
  </si>
  <si>
    <t>M_Prog_2016</t>
  </si>
  <si>
    <t>M_Ej_2016</t>
  </si>
  <si>
    <t>M_Prog_2017</t>
  </si>
  <si>
    <t>M_Ej_2017</t>
  </si>
  <si>
    <t>M_Prog_2018</t>
  </si>
  <si>
    <t>M_Ej_2018</t>
  </si>
  <si>
    <t>M_Prog_2019</t>
  </si>
  <si>
    <t>M_Ej_2019</t>
  </si>
  <si>
    <t>M_Prog_2020</t>
  </si>
  <si>
    <t>M_Ej_2020</t>
  </si>
  <si>
    <t>M_Prog_2021</t>
  </si>
  <si>
    <t>M_Ej_2021</t>
  </si>
  <si>
    <t>M_Prog_2022</t>
  </si>
  <si>
    <t>M_Ej_2022</t>
  </si>
  <si>
    <t>M_Prog_2023</t>
  </si>
  <si>
    <t>M_Ej_2023</t>
  </si>
  <si>
    <t>M_Prog_2024</t>
  </si>
  <si>
    <t>M_Ej_2024</t>
  </si>
  <si>
    <t>M_Prog_2025</t>
  </si>
  <si>
    <t>M_Ej_2025</t>
  </si>
  <si>
    <t>M_Prog_Total</t>
  </si>
  <si>
    <t>M_Ej_Total</t>
  </si>
  <si>
    <t>M_%_Total</t>
  </si>
  <si>
    <t>BH</t>
  </si>
  <si>
    <t>MISIONAL</t>
  </si>
  <si>
    <t>Televisión pública para la defensa y promoción de los derechos humanos y la cultura de paz</t>
  </si>
  <si>
    <t>14. Producir 188 capítulos de opinión e información sobre los temas del Distrito y el país para la parrilla de programación de Canal Capital.</t>
  </si>
  <si>
    <t>15. Producir 47 capítulos de programación que busquen recuperar la memoria de Colombia.</t>
  </si>
  <si>
    <t>16. Producir 270 capítulos de programación cultural, deportiva, educativa y orientada a minorías.</t>
  </si>
  <si>
    <t>17. Producir 230 capítulos de programación infantil y juvenil dirigida a jóvenes, niños y niñas con contenidos culturales, deportivos y artísticos que promuevan sus procesos formativos, educativos y de entretenimiento.</t>
  </si>
  <si>
    <t>TOTAL</t>
  </si>
  <si>
    <t>BMPT</t>
  </si>
  <si>
    <t>Desarrollo de la infraestructura técnica, plataforma tecnológica OTT, digitalización y memoria digital audiovisual</t>
  </si>
  <si>
    <t>1. Implementar 100% las fases de actualización y mantenimiento a la infraestructura tecnológica</t>
  </si>
  <si>
    <t>2. Ejecutar 100 % las fases de diseño e implementación de una plataforma digital (OTT)*</t>
  </si>
  <si>
    <t>3. Ejecutar 100 % las fases de diseño y ejecución de un proyecto de Biblioteca Digital Audiovisual.*</t>
  </si>
  <si>
    <t>Televisión pública para la cultura ciudadana, la educación y la información</t>
  </si>
  <si>
    <t>1. Producir 843 capítulos de programación educativa y cultural enfocada en valores.</t>
  </si>
  <si>
    <t>2. Producir 1444 capítulos de información en temas sociales, reconciliación, tolerancia, paz y posconflicto.</t>
  </si>
  <si>
    <t>3. Producir 305 capítulos de programación orientada a minorías y comunidades en riesgo.</t>
  </si>
  <si>
    <t>4. Producir 508 capítulos de programación dirigida a jóvenes, niños y niñas con contenidos culturales, deportivos, artísticos y de entretenimiento.</t>
  </si>
  <si>
    <t>UNCSAB</t>
  </si>
  <si>
    <t>Fortalecimiento de la creación y cocreación de contenidos multiplataforma en ciudadanía, cultura y educación</t>
  </si>
  <si>
    <t>1. Implementar 4 estrategias de producción de contenido convergente.</t>
  </si>
  <si>
    <t>2. Diseñar 1 Plan de renovación tecnológica para la creación y cocreación de contenidos multiplataforma*</t>
  </si>
  <si>
    <t>3. Implementar 1 Plan de renovación tecnológica para la creación y cocreación de contenidos multiplataforma</t>
  </si>
  <si>
    <t>5. Desarrollar 4 estrategias de cocreación de contenido convergente.</t>
  </si>
  <si>
    <t>6. Desarrollar el 100% de la estrategia anual para la circulación de contenido convergente</t>
  </si>
  <si>
    <t>7. Gestionar el 100 % del desembolso a los proyectos para estimular la producción artística y cultural</t>
  </si>
  <si>
    <t>8. Realizar 12 talleres o actividades de capacitación con foco en la televisión pública</t>
  </si>
  <si>
    <t>BCS</t>
  </si>
  <si>
    <t>Incremento de la capacidad instalada para la producción y circulación masiva de contenidos audiovisuales y digitales en el Canal publico de Bogotá D.C.</t>
  </si>
  <si>
    <t>1. Producir o coproducir 2148 contenidos audiovisuales convergentes</t>
  </si>
  <si>
    <t>2. Diseñar e implementar 1 estrategia de programación, producción y circulación de contenido convergente.</t>
  </si>
  <si>
    <t>3. Implementar 1 estrategia anual para la adquisición y circulación de contenidos de terceros (licencias) de acuerdo al plan de circulación.</t>
  </si>
  <si>
    <t>4. Producir y/o coproducir 160 contenidos a través de convocatorias al sector audiovisual para el estímulo de la creación y producción artística y cultural del sector.</t>
  </si>
  <si>
    <t>5. Implementar 1 plan de renovación tecnológica para la creación y cocreación de contenidos multiplataforma**</t>
  </si>
  <si>
    <t>6. Producir y circular 1294 contenidos digitales</t>
  </si>
  <si>
    <t>7. Adelantar 3 estrategias de fomento a la participación efectiva y el conocimiento sobre los procesos y contenidos de la televisión pública</t>
  </si>
  <si>
    <t>*Metas sin recursos ni ejecución</t>
  </si>
  <si>
    <t>Recursos (en millones)</t>
  </si>
  <si>
    <t>Tabla. Ejecución de recursos por Metas por proyecto de inversión (Recursos propios de transferencias de Nación)</t>
  </si>
  <si>
    <t>Total</t>
  </si>
  <si>
    <t>$_Prog_2016</t>
  </si>
  <si>
    <t>$_Ej_2016</t>
  </si>
  <si>
    <t>$_%_2016</t>
  </si>
  <si>
    <t>$_Prog_2017</t>
  </si>
  <si>
    <t>$_Ej_2017</t>
  </si>
  <si>
    <t>$_%_2017</t>
  </si>
  <si>
    <t>$_Prog_2018</t>
  </si>
  <si>
    <t>$_Ej_2018</t>
  </si>
  <si>
    <t>$_%_2018</t>
  </si>
  <si>
    <t>$_Prog_2019</t>
  </si>
  <si>
    <t>$_Ej_2019</t>
  </si>
  <si>
    <t>$_%_2019</t>
  </si>
  <si>
    <t>$_Prog_2020</t>
  </si>
  <si>
    <t>$_Ej_2020</t>
  </si>
  <si>
    <t>$_%_2020</t>
  </si>
  <si>
    <t>$_Prog_2021</t>
  </si>
  <si>
    <t>$_Ej_2021</t>
  </si>
  <si>
    <t>$_%_2021</t>
  </si>
  <si>
    <t>$_Prog_2022</t>
  </si>
  <si>
    <t>$_Ej_2022</t>
  </si>
  <si>
    <t>$_%_2022</t>
  </si>
  <si>
    <t>$_Prog_2023</t>
  </si>
  <si>
    <t>$_Ej_2023</t>
  </si>
  <si>
    <t>$_%_2023</t>
  </si>
  <si>
    <t>$_Prog_2024</t>
  </si>
  <si>
    <t>$_Ej_2024</t>
  </si>
  <si>
    <t>$_%_2024</t>
  </si>
  <si>
    <t>$_Prog_2025</t>
  </si>
  <si>
    <t>$_Ej_2025</t>
  </si>
  <si>
    <t>$_%_2025</t>
  </si>
  <si>
    <t>$_Prog_Total</t>
  </si>
  <si>
    <t>$_Ej_Total</t>
  </si>
  <si>
    <t>$_%_Total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</si>
</sst>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  <scheme val="minor"/>
    </font>
    <font>
      <color theme="1"/>
      <name val="Arial"/>
    </font>
    <font>
      <b/>
      <sz val="10.0"/>
      <color rgb="FFFFFFFF"/>
      <name val="Montserrat"/>
    </font>
    <font>
      <b/>
      <sz val="9.0"/>
      <color rgb="FFFFFFFF"/>
      <name val="Montserrat"/>
    </font>
    <font>
      <sz val="10.0"/>
      <color rgb="FF000000"/>
      <name val="Montserrat"/>
    </font>
    <font>
      <sz val="9.0"/>
      <color rgb="FF000000"/>
      <name val="Montserrat"/>
    </font>
    <font/>
    <font>
      <color theme="1"/>
      <name val="Arial"/>
      <scheme val="minor"/>
    </font>
    <font>
      <b/>
      <sz val="8.0"/>
      <color rgb="FFFFFFFF"/>
      <name val="Arial"/>
    </font>
    <font>
      <sz val="11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24193F"/>
        <bgColor rgb="FF24193F"/>
      </patternFill>
    </fill>
    <fill>
      <patternFill patternType="solid">
        <fgColor rgb="FF073763"/>
        <bgColor rgb="FF073763"/>
      </patternFill>
    </fill>
    <fill>
      <patternFill patternType="solid">
        <fgColor rgb="FF20124D"/>
        <bgColor rgb="FF20124D"/>
      </patternFill>
    </fill>
    <fill>
      <patternFill patternType="solid">
        <fgColor rgb="FFB7B7B7"/>
        <bgColor rgb="FFB7B7B7"/>
      </patternFill>
    </fill>
  </fills>
  <borders count="6">
    <border/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Border="1" applyFill="1" applyFont="1"/>
    <xf borderId="2" fillId="2" fontId="2" numFmtId="0" xfId="0" applyBorder="1" applyFont="1"/>
    <xf borderId="2" fillId="2" fontId="2" numFmtId="0" xfId="0" applyAlignment="1" applyBorder="1" applyFont="1">
      <alignment horizontal="center"/>
    </xf>
    <xf borderId="2" fillId="2" fontId="2" numFmtId="0" xfId="0" applyAlignment="1" applyBorder="1" applyFont="1">
      <alignment shrinkToFit="0" wrapText="1"/>
    </xf>
    <xf borderId="2" fillId="3" fontId="3" numFmtId="0" xfId="0" applyAlignment="1" applyBorder="1" applyFill="1" applyFont="1">
      <alignment horizontal="center"/>
    </xf>
    <xf borderId="3" fillId="0" fontId="4" numFmtId="0" xfId="0" applyAlignment="1" applyBorder="1" applyFont="1">
      <alignment shrinkToFit="0" vertical="center" wrapText="1"/>
    </xf>
    <xf borderId="2" fillId="0" fontId="4" numFmtId="0" xfId="0" applyAlignment="1" applyBorder="1" applyFont="1">
      <alignment shrinkToFit="0" vertical="center" wrapText="1"/>
    </xf>
    <xf borderId="2" fillId="0" fontId="5" numFmtId="0" xfId="0" applyAlignment="1" applyBorder="1" applyFont="1">
      <alignment horizontal="center" vertical="center"/>
    </xf>
    <xf borderId="2" fillId="0" fontId="5" numFmtId="10" xfId="0" applyAlignment="1" applyBorder="1" applyFont="1" applyNumberFormat="1">
      <alignment horizontal="center" vertical="center"/>
    </xf>
    <xf borderId="3" fillId="0" fontId="6" numFmtId="0" xfId="0" applyBorder="1" applyFont="1"/>
    <xf borderId="1" fillId="0" fontId="6" numFmtId="0" xfId="0" applyBorder="1" applyFont="1"/>
    <xf borderId="4" fillId="0" fontId="4" numFmtId="0" xfId="0" applyAlignment="1" applyBorder="1" applyFont="1">
      <alignment shrinkToFit="0" vertical="center" wrapText="1"/>
    </xf>
    <xf borderId="2" fillId="0" fontId="5" numFmtId="9" xfId="0" applyAlignment="1" applyBorder="1" applyFont="1" applyNumberFormat="1">
      <alignment horizontal="center" vertical="center"/>
    </xf>
    <xf borderId="4" fillId="0" fontId="6" numFmtId="0" xfId="0" applyBorder="1" applyFont="1"/>
    <xf borderId="2" fillId="0" fontId="6" numFmtId="0" xfId="0" applyBorder="1" applyFont="1"/>
    <xf borderId="3" fillId="0" fontId="4" numFmtId="0" xfId="0" applyAlignment="1" applyBorder="1" applyFont="1">
      <alignment shrinkToFit="0" vertical="center" wrapText="0"/>
    </xf>
    <xf borderId="4" fillId="0" fontId="4" numFmtId="0" xfId="0" applyAlignment="1" applyBorder="1" applyFont="1">
      <alignment shrinkToFit="0" vertical="center" wrapText="0"/>
    </xf>
    <xf borderId="4" fillId="0" fontId="4" numFmtId="0" xfId="0" applyAlignment="1" applyBorder="1" applyFont="1">
      <alignment horizontal="center" shrinkToFit="0" vertical="center" wrapText="0"/>
    </xf>
    <xf borderId="2" fillId="0" fontId="4" numFmtId="0" xfId="0" applyAlignment="1" applyBorder="1" applyFont="1">
      <alignment horizontal="left" shrinkToFit="0" vertical="center" wrapText="1"/>
    </xf>
    <xf borderId="2" fillId="0" fontId="5" numFmtId="0" xfId="0" applyAlignment="1" applyBorder="1" applyFont="1">
      <alignment horizontal="center" shrinkToFit="0" vertical="center" wrapText="0"/>
    </xf>
    <xf borderId="2" fillId="0" fontId="5" numFmtId="2" xfId="0" applyAlignment="1" applyBorder="1" applyFont="1" applyNumberFormat="1">
      <alignment horizontal="center" vertical="center"/>
    </xf>
    <xf borderId="2" fillId="0" fontId="4" numFmtId="0" xfId="0" applyAlignment="1" applyBorder="1" applyFont="1">
      <alignment horizontal="center" shrinkToFit="0" vertical="center" wrapText="1"/>
    </xf>
    <xf borderId="2" fillId="0" fontId="5" numFmtId="0" xfId="0" applyAlignment="1" applyBorder="1" applyFont="1">
      <alignment shrinkToFit="0" vertical="center" wrapText="0"/>
    </xf>
    <xf borderId="2" fillId="0" fontId="5" numFmtId="0" xfId="0" applyAlignment="1" applyBorder="1" applyFont="1">
      <alignment horizontal="right" shrinkToFit="0" vertical="center" wrapText="0"/>
    </xf>
    <xf borderId="0" fillId="0" fontId="7" numFmtId="0" xfId="0" applyAlignment="1" applyFont="1">
      <alignment vertical="center"/>
    </xf>
    <xf borderId="0" fillId="0" fontId="1" numFmtId="0" xfId="0" applyAlignment="1" applyFont="1">
      <alignment vertical="center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/>
    </xf>
    <xf borderId="5" fillId="4" fontId="8" numFmtId="0" xfId="0" applyAlignment="1" applyBorder="1" applyFill="1" applyFont="1">
      <alignment horizontal="center"/>
    </xf>
    <xf borderId="2" fillId="4" fontId="8" numFmtId="0" xfId="0" applyAlignment="1" applyBorder="1" applyFont="1">
      <alignment horizontal="center"/>
    </xf>
    <xf borderId="2" fillId="4" fontId="2" numFmtId="0" xfId="0" applyAlignment="1" applyBorder="1" applyFont="1">
      <alignment horizontal="center"/>
    </xf>
    <xf borderId="2" fillId="0" fontId="4" numFmtId="3" xfId="0" applyAlignment="1" applyBorder="1" applyFont="1" applyNumberFormat="1">
      <alignment horizontal="center" vertical="center"/>
    </xf>
    <xf borderId="2" fillId="0" fontId="4" numFmtId="0" xfId="0" applyAlignment="1" applyBorder="1" applyFont="1">
      <alignment horizontal="center" vertical="center"/>
    </xf>
    <xf borderId="2" fillId="0" fontId="4" numFmtId="10" xfId="0" applyAlignment="1" applyBorder="1" applyFont="1" applyNumberFormat="1">
      <alignment horizontal="center" vertical="center"/>
    </xf>
    <xf borderId="2" fillId="5" fontId="4" numFmtId="0" xfId="0" applyAlignment="1" applyBorder="1" applyFill="1" applyFont="1">
      <alignment shrinkToFit="0" vertical="center" wrapText="1"/>
    </xf>
    <xf borderId="2" fillId="5" fontId="4" numFmtId="3" xfId="0" applyAlignment="1" applyBorder="1" applyFont="1" applyNumberFormat="1">
      <alignment horizontal="center" vertical="center"/>
    </xf>
    <xf borderId="2" fillId="5" fontId="4" numFmtId="10" xfId="0" applyAlignment="1" applyBorder="1" applyFont="1" applyNumberFormat="1">
      <alignment horizontal="center" vertical="center"/>
    </xf>
    <xf borderId="2" fillId="5" fontId="4" numFmtId="0" xfId="0" applyAlignment="1" applyBorder="1" applyFont="1">
      <alignment horizontal="center" vertical="center"/>
    </xf>
    <xf borderId="2" fillId="0" fontId="4" numFmtId="0" xfId="0" applyAlignment="1" applyBorder="1" applyFont="1">
      <alignment horizontal="center" shrinkToFit="0" vertical="center" wrapText="0"/>
    </xf>
    <xf borderId="2" fillId="5" fontId="4" numFmtId="0" xfId="0" applyAlignment="1" applyBorder="1" applyFont="1">
      <alignment horizontal="center" shrinkToFit="0" vertical="center" wrapText="1"/>
    </xf>
    <xf borderId="2" fillId="0" fontId="4" numFmtId="10" xfId="0" applyAlignment="1" applyBorder="1" applyFont="1" applyNumberFormat="1">
      <alignment horizontal="center" readingOrder="0" vertical="center"/>
    </xf>
    <xf borderId="2" fillId="5" fontId="4" numFmtId="0" xfId="0" applyAlignment="1" applyBorder="1" applyFont="1">
      <alignment horizontal="center" shrinkToFit="0" vertical="center" wrapText="0"/>
    </xf>
    <xf borderId="0" fillId="0" fontId="9" numFmtId="0" xfId="0" applyAlignment="1" applyFont="1">
      <alignment horizontal="center" shrinkToFit="0" vertical="bottom" wrapText="0"/>
    </xf>
    <xf borderId="0" fillId="0" fontId="9" numFmtId="0" xfId="0" applyAlignment="1" applyFont="1">
      <alignment horizontal="center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3.0" topLeftCell="F4" activePane="bottomRight" state="frozen"/>
      <selection activeCell="F1" sqref="F1" pane="topRight"/>
      <selection activeCell="A4" sqref="A4" pane="bottomLeft"/>
      <selection activeCell="F4" sqref="F4" pane="bottomRight"/>
    </sheetView>
  </sheetViews>
  <sheetFormatPr customHeight="1" defaultColWidth="12.63" defaultRowHeight="15.0"/>
  <cols>
    <col customWidth="1" min="1" max="1" width="12.25"/>
    <col customWidth="1" min="2" max="2" width="10.38"/>
    <col customWidth="1" min="3" max="3" width="16.88"/>
    <col customWidth="1" min="4" max="4" width="35.63"/>
    <col customWidth="1" min="5" max="5" width="52.0"/>
    <col customWidth="1" min="6" max="6" width="12.63"/>
  </cols>
  <sheetData>
    <row r="1" ht="15.75" customHeight="1"/>
    <row r="2" ht="15.75" customHeight="1">
      <c r="A2" s="1" t="s">
        <v>0</v>
      </c>
    </row>
    <row r="3" ht="15.75" customHeight="1">
      <c r="A3" s="2" t="s">
        <v>1</v>
      </c>
      <c r="B3" s="3" t="s">
        <v>2</v>
      </c>
      <c r="C3" s="4" t="s">
        <v>3</v>
      </c>
      <c r="D3" s="5" t="s">
        <v>4</v>
      </c>
      <c r="E3" s="5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  <c r="W3" s="6" t="s">
        <v>23</v>
      </c>
      <c r="X3" s="6" t="s">
        <v>24</v>
      </c>
      <c r="Y3" s="6" t="s">
        <v>25</v>
      </c>
      <c r="Z3" s="6" t="s">
        <v>26</v>
      </c>
      <c r="AA3" s="6" t="s">
        <v>27</v>
      </c>
      <c r="AB3" s="6" t="s">
        <v>28</v>
      </c>
    </row>
    <row r="4" ht="15.75" customHeight="1">
      <c r="A4" s="7" t="s">
        <v>29</v>
      </c>
      <c r="B4" s="7" t="s">
        <v>30</v>
      </c>
      <c r="C4" s="7">
        <v>8.0</v>
      </c>
      <c r="D4" s="7" t="s">
        <v>31</v>
      </c>
      <c r="E4" s="8" t="s">
        <v>32</v>
      </c>
      <c r="F4" s="9">
        <v>13.0</v>
      </c>
      <c r="G4" s="9">
        <v>0.0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>
        <v>188.0</v>
      </c>
      <c r="AA4" s="9">
        <v>175.0</v>
      </c>
      <c r="AB4" s="10">
        <f t="shared" ref="AB4:AB7" si="1">AA4/Z4</f>
        <v>0.9308510638</v>
      </c>
    </row>
    <row r="5" ht="15.75" customHeight="1">
      <c r="A5" s="11"/>
      <c r="B5" s="11"/>
      <c r="C5" s="11"/>
      <c r="D5" s="11"/>
      <c r="E5" s="8" t="s">
        <v>33</v>
      </c>
      <c r="F5" s="9">
        <v>1.0</v>
      </c>
      <c r="G5" s="9">
        <v>0.0</v>
      </c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>
        <v>47.0</v>
      </c>
      <c r="AA5" s="9">
        <v>46.0</v>
      </c>
      <c r="AB5" s="10">
        <f t="shared" si="1"/>
        <v>0.9787234043</v>
      </c>
    </row>
    <row r="6" ht="15.75" customHeight="1">
      <c r="A6" s="11"/>
      <c r="B6" s="11"/>
      <c r="C6" s="11"/>
      <c r="D6" s="11"/>
      <c r="E6" s="8" t="s">
        <v>34</v>
      </c>
      <c r="F6" s="9">
        <v>19.0</v>
      </c>
      <c r="G6" s="9">
        <v>18.0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>
        <v>270.0</v>
      </c>
      <c r="AA6" s="9">
        <v>269.0</v>
      </c>
      <c r="AB6" s="10">
        <f t="shared" si="1"/>
        <v>0.9962962963</v>
      </c>
    </row>
    <row r="7" ht="15.75" customHeight="1">
      <c r="A7" s="11"/>
      <c r="B7" s="11"/>
      <c r="C7" s="11"/>
      <c r="D7" s="11"/>
      <c r="E7" s="8" t="s">
        <v>35</v>
      </c>
      <c r="F7" s="9">
        <v>25.0</v>
      </c>
      <c r="G7" s="9">
        <v>0.0</v>
      </c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>
        <v>230.0</v>
      </c>
      <c r="AA7" s="9">
        <v>205.0</v>
      </c>
      <c r="AB7" s="10">
        <f t="shared" si="1"/>
        <v>0.8913043478</v>
      </c>
    </row>
    <row r="8" ht="15.75" customHeight="1">
      <c r="A8" s="12"/>
      <c r="B8" s="12"/>
      <c r="C8" s="12"/>
      <c r="D8" s="12"/>
      <c r="E8" s="8" t="s">
        <v>36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ht="15.75" customHeight="1">
      <c r="A9" s="13" t="s">
        <v>37</v>
      </c>
      <c r="B9" s="13" t="s">
        <v>30</v>
      </c>
      <c r="C9" s="13">
        <v>79.0</v>
      </c>
      <c r="D9" s="13" t="s">
        <v>38</v>
      </c>
      <c r="E9" s="8" t="s">
        <v>39</v>
      </c>
      <c r="F9" s="14">
        <v>0.2</v>
      </c>
      <c r="G9" s="9">
        <v>2.2</v>
      </c>
      <c r="H9" s="14">
        <v>0.4</v>
      </c>
      <c r="I9" s="9">
        <v>40.0</v>
      </c>
      <c r="J9" s="9">
        <v>68.9</v>
      </c>
      <c r="K9" s="9">
        <v>68.9</v>
      </c>
      <c r="L9" s="9">
        <v>93.0</v>
      </c>
      <c r="M9" s="9">
        <v>93.0</v>
      </c>
      <c r="N9" s="14">
        <v>1.0</v>
      </c>
      <c r="O9" s="9">
        <v>0.0</v>
      </c>
      <c r="P9" s="9"/>
      <c r="Q9" s="9"/>
      <c r="R9" s="9"/>
      <c r="S9" s="9"/>
      <c r="T9" s="9"/>
      <c r="U9" s="9"/>
      <c r="V9" s="9"/>
      <c r="W9" s="9"/>
      <c r="X9" s="9"/>
      <c r="Y9" s="9"/>
      <c r="Z9" s="9">
        <v>0.0</v>
      </c>
      <c r="AA9" s="9">
        <v>0.0</v>
      </c>
      <c r="AB9" s="10">
        <v>0.0</v>
      </c>
    </row>
    <row r="10" ht="15.75" customHeight="1">
      <c r="A10" s="15"/>
      <c r="B10" s="15"/>
      <c r="C10" s="15"/>
      <c r="D10" s="15"/>
      <c r="E10" s="8" t="s">
        <v>40</v>
      </c>
      <c r="F10" s="14">
        <v>0.05</v>
      </c>
      <c r="G10" s="9">
        <v>0.0</v>
      </c>
      <c r="H10" s="14">
        <v>0.0</v>
      </c>
      <c r="I10" s="9">
        <v>0.0</v>
      </c>
      <c r="J10" s="9">
        <v>0.0</v>
      </c>
      <c r="K10" s="9"/>
      <c r="L10" s="9"/>
      <c r="M10" s="9"/>
      <c r="N10" s="14">
        <v>0.0</v>
      </c>
      <c r="O10" s="9">
        <v>0.0</v>
      </c>
      <c r="P10" s="9"/>
      <c r="Q10" s="9"/>
      <c r="R10" s="9"/>
      <c r="S10" s="9"/>
      <c r="T10" s="9"/>
      <c r="U10" s="9"/>
      <c r="V10" s="9"/>
      <c r="W10" s="9"/>
      <c r="X10" s="9"/>
      <c r="Y10" s="9"/>
      <c r="Z10" s="9">
        <v>0.0</v>
      </c>
      <c r="AA10" s="9">
        <v>0.0</v>
      </c>
      <c r="AB10" s="10">
        <v>0.0</v>
      </c>
    </row>
    <row r="11" ht="15.75" customHeight="1">
      <c r="A11" s="15"/>
      <c r="B11" s="15"/>
      <c r="C11" s="15"/>
      <c r="D11" s="16"/>
      <c r="E11" s="8" t="s">
        <v>41</v>
      </c>
      <c r="F11" s="14">
        <v>0.15</v>
      </c>
      <c r="G11" s="9">
        <v>0.0</v>
      </c>
      <c r="H11" s="14">
        <v>0.0</v>
      </c>
      <c r="I11" s="9">
        <v>0.0</v>
      </c>
      <c r="J11" s="9">
        <v>0.0</v>
      </c>
      <c r="K11" s="9"/>
      <c r="L11" s="9"/>
      <c r="M11" s="9"/>
      <c r="N11" s="14">
        <v>0.0</v>
      </c>
      <c r="O11" s="9">
        <v>0.0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>
        <v>0.0</v>
      </c>
      <c r="AA11" s="9">
        <v>0.0</v>
      </c>
      <c r="AB11" s="10">
        <v>0.0</v>
      </c>
    </row>
    <row r="12" ht="15.75" customHeight="1">
      <c r="A12" s="15"/>
      <c r="B12" s="15"/>
      <c r="C12" s="15"/>
      <c r="D12" s="13" t="s">
        <v>42</v>
      </c>
      <c r="E12" s="8" t="s">
        <v>43</v>
      </c>
      <c r="F12" s="9">
        <v>264.0</v>
      </c>
      <c r="G12" s="9">
        <v>264.0</v>
      </c>
      <c r="H12" s="9">
        <v>199.0</v>
      </c>
      <c r="I12" s="9">
        <v>199.0</v>
      </c>
      <c r="J12" s="9">
        <v>247.0</v>
      </c>
      <c r="K12" s="9">
        <v>247.0</v>
      </c>
      <c r="L12" s="9">
        <v>386.0</v>
      </c>
      <c r="M12" s="9">
        <v>386.0</v>
      </c>
      <c r="N12" s="9">
        <v>47.0</v>
      </c>
      <c r="O12" s="9">
        <v>47.0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9">
        <v>1143.0</v>
      </c>
      <c r="AA12" s="9">
        <v>1143.0</v>
      </c>
      <c r="AB12" s="10">
        <f t="shared" ref="AB12:AB15" si="2">AA12/Z12</f>
        <v>1</v>
      </c>
    </row>
    <row r="13" ht="15.75" customHeight="1">
      <c r="A13" s="15"/>
      <c r="B13" s="15"/>
      <c r="C13" s="15"/>
      <c r="D13" s="15"/>
      <c r="E13" s="8" t="s">
        <v>44</v>
      </c>
      <c r="F13" s="9">
        <v>240.0</v>
      </c>
      <c r="G13" s="9">
        <v>240.0</v>
      </c>
      <c r="H13" s="9">
        <v>129.0</v>
      </c>
      <c r="I13" s="9">
        <v>129.0</v>
      </c>
      <c r="J13" s="9">
        <v>543.0</v>
      </c>
      <c r="K13" s="9">
        <v>543.0</v>
      </c>
      <c r="L13" s="9">
        <v>2021.0</v>
      </c>
      <c r="M13" s="9">
        <v>2021.0</v>
      </c>
      <c r="N13" s="9">
        <v>8.0</v>
      </c>
      <c r="O13" s="9">
        <v>8.0</v>
      </c>
      <c r="P13" s="9"/>
      <c r="Q13" s="9"/>
      <c r="R13" s="9"/>
      <c r="S13" s="9"/>
      <c r="T13" s="9"/>
      <c r="U13" s="9"/>
      <c r="V13" s="9"/>
      <c r="W13" s="9"/>
      <c r="X13" s="9"/>
      <c r="Y13" s="9"/>
      <c r="Z13" s="9">
        <v>2491.0</v>
      </c>
      <c r="AA13" s="9">
        <v>2491.0</v>
      </c>
      <c r="AB13" s="10">
        <f t="shared" si="2"/>
        <v>1</v>
      </c>
    </row>
    <row r="14" ht="15.75" customHeight="1">
      <c r="A14" s="15"/>
      <c r="B14" s="15"/>
      <c r="C14" s="15"/>
      <c r="D14" s="15"/>
      <c r="E14" s="8" t="s">
        <v>45</v>
      </c>
      <c r="F14" s="9">
        <v>165.0</v>
      </c>
      <c r="G14" s="9">
        <v>165.0</v>
      </c>
      <c r="H14" s="9">
        <v>78.0</v>
      </c>
      <c r="I14" s="9">
        <v>78.0</v>
      </c>
      <c r="J14" s="9">
        <v>30.0</v>
      </c>
      <c r="K14" s="9">
        <v>30.0</v>
      </c>
      <c r="L14" s="9">
        <v>10.0</v>
      </c>
      <c r="M14" s="9">
        <v>10.0</v>
      </c>
      <c r="N14" s="9">
        <v>0.0</v>
      </c>
      <c r="O14" s="9">
        <v>0.0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>
        <v>283.0</v>
      </c>
      <c r="AA14" s="9">
        <v>283.0</v>
      </c>
      <c r="AB14" s="10">
        <f t="shared" si="2"/>
        <v>1</v>
      </c>
    </row>
    <row r="15" ht="15.75" customHeight="1">
      <c r="A15" s="15"/>
      <c r="B15" s="15"/>
      <c r="C15" s="15"/>
      <c r="D15" s="16"/>
      <c r="E15" s="8" t="s">
        <v>46</v>
      </c>
      <c r="F15" s="9">
        <v>179.0</v>
      </c>
      <c r="G15" s="9">
        <v>179.0</v>
      </c>
      <c r="H15" s="9">
        <v>180.0</v>
      </c>
      <c r="I15" s="9">
        <v>180.0</v>
      </c>
      <c r="J15" s="9">
        <v>27.0</v>
      </c>
      <c r="K15" s="9">
        <v>27.0</v>
      </c>
      <c r="L15" s="9">
        <v>67.0</v>
      </c>
      <c r="M15" s="9">
        <v>67.0</v>
      </c>
      <c r="N15" s="9">
        <v>0.0</v>
      </c>
      <c r="O15" s="9">
        <v>0.0</v>
      </c>
      <c r="P15" s="9"/>
      <c r="Q15" s="9"/>
      <c r="R15" s="9"/>
      <c r="S15" s="9"/>
      <c r="T15" s="9"/>
      <c r="U15" s="9"/>
      <c r="V15" s="9"/>
      <c r="W15" s="9"/>
      <c r="X15" s="9"/>
      <c r="Y15" s="9"/>
      <c r="Z15" s="9">
        <v>453.0</v>
      </c>
      <c r="AA15" s="9">
        <v>453.0</v>
      </c>
      <c r="AB15" s="10">
        <f t="shared" si="2"/>
        <v>1</v>
      </c>
    </row>
    <row r="16" ht="15.75" customHeight="1">
      <c r="A16" s="16"/>
      <c r="B16" s="16"/>
      <c r="C16" s="16"/>
      <c r="D16" s="8" t="s">
        <v>36</v>
      </c>
      <c r="E16" s="8" t="s">
        <v>36</v>
      </c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</row>
    <row r="17" ht="15.75" customHeight="1">
      <c r="A17" s="17" t="s">
        <v>47</v>
      </c>
      <c r="B17" s="18" t="s">
        <v>30</v>
      </c>
      <c r="C17" s="19">
        <v>7505.0</v>
      </c>
      <c r="D17" s="13" t="s">
        <v>48</v>
      </c>
      <c r="E17" s="20" t="s">
        <v>49</v>
      </c>
      <c r="F17" s="9"/>
      <c r="G17" s="21"/>
      <c r="H17" s="21"/>
      <c r="I17" s="21"/>
      <c r="J17" s="9"/>
      <c r="K17" s="9"/>
      <c r="L17" s="9"/>
      <c r="M17" s="9"/>
      <c r="N17" s="9">
        <v>0.75</v>
      </c>
      <c r="O17" s="9">
        <v>0.75</v>
      </c>
      <c r="P17" s="9">
        <v>1.0</v>
      </c>
      <c r="Q17" s="9">
        <v>1.0</v>
      </c>
      <c r="R17" s="9">
        <v>1.0</v>
      </c>
      <c r="S17" s="9">
        <v>1.08</v>
      </c>
      <c r="T17" s="9">
        <v>1.1</v>
      </c>
      <c r="U17" s="9">
        <v>1.11</v>
      </c>
      <c r="V17" s="9">
        <v>0.7</v>
      </c>
      <c r="W17" s="9">
        <v>0.7</v>
      </c>
      <c r="X17" s="9"/>
      <c r="Y17" s="9"/>
      <c r="Z17" s="22">
        <v>4.0</v>
      </c>
      <c r="AA17" s="22">
        <v>4.01</v>
      </c>
      <c r="AB17" s="10">
        <f t="shared" ref="AB17:AB20" si="3">AA17/Z17</f>
        <v>1.0025</v>
      </c>
    </row>
    <row r="18" ht="15.75" customHeight="1">
      <c r="A18" s="11"/>
      <c r="B18" s="15"/>
      <c r="C18" s="15"/>
      <c r="D18" s="15"/>
      <c r="E18" s="20" t="s">
        <v>50</v>
      </c>
      <c r="F18" s="9"/>
      <c r="G18" s="21"/>
      <c r="H18" s="21"/>
      <c r="I18" s="21"/>
      <c r="J18" s="9"/>
      <c r="K18" s="9"/>
      <c r="L18" s="9"/>
      <c r="M18" s="9"/>
      <c r="N18" s="9">
        <v>0.0</v>
      </c>
      <c r="O18" s="9">
        <v>0.0</v>
      </c>
      <c r="P18" s="9">
        <v>0.0</v>
      </c>
      <c r="Q18" s="9">
        <v>0.0</v>
      </c>
      <c r="R18" s="9">
        <v>0.0</v>
      </c>
      <c r="S18" s="9">
        <v>0.0</v>
      </c>
      <c r="T18" s="9">
        <v>0.0</v>
      </c>
      <c r="U18" s="9">
        <v>0.0</v>
      </c>
      <c r="V18" s="9">
        <v>0.0</v>
      </c>
      <c r="W18" s="9">
        <v>0.0</v>
      </c>
      <c r="X18" s="9"/>
      <c r="Y18" s="9"/>
      <c r="Z18" s="22">
        <v>1.0</v>
      </c>
      <c r="AA18" s="22">
        <v>0.0</v>
      </c>
      <c r="AB18" s="10">
        <f t="shared" si="3"/>
        <v>0</v>
      </c>
    </row>
    <row r="19" ht="15.75" customHeight="1">
      <c r="A19" s="11"/>
      <c r="B19" s="15"/>
      <c r="C19" s="15"/>
      <c r="D19" s="15"/>
      <c r="E19" s="20" t="s">
        <v>51</v>
      </c>
      <c r="F19" s="9"/>
      <c r="G19" s="21"/>
      <c r="H19" s="21"/>
      <c r="I19" s="21"/>
      <c r="J19" s="9"/>
      <c r="K19" s="9"/>
      <c r="L19" s="9"/>
      <c r="M19" s="9"/>
      <c r="N19" s="9">
        <v>0.2</v>
      </c>
      <c r="O19" s="9">
        <v>0.2</v>
      </c>
      <c r="P19" s="9">
        <v>0.0</v>
      </c>
      <c r="Q19" s="9">
        <v>0.0</v>
      </c>
      <c r="R19" s="9">
        <v>0.35</v>
      </c>
      <c r="S19" s="9">
        <v>0.35</v>
      </c>
      <c r="T19" s="9">
        <v>0.45</v>
      </c>
      <c r="U19" s="9">
        <v>0.45</v>
      </c>
      <c r="V19" s="9">
        <v>0.0</v>
      </c>
      <c r="W19" s="9">
        <v>0.0</v>
      </c>
      <c r="X19" s="9"/>
      <c r="Y19" s="9"/>
      <c r="Z19" s="22">
        <v>1.0</v>
      </c>
      <c r="AA19" s="22">
        <v>1.0</v>
      </c>
      <c r="AB19" s="10">
        <f t="shared" si="3"/>
        <v>1</v>
      </c>
    </row>
    <row r="20" ht="15.75" customHeight="1">
      <c r="A20" s="11"/>
      <c r="B20" s="15"/>
      <c r="C20" s="15"/>
      <c r="D20" s="15"/>
      <c r="E20" s="20" t="s">
        <v>52</v>
      </c>
      <c r="F20" s="9"/>
      <c r="G20" s="21"/>
      <c r="H20" s="21"/>
      <c r="I20" s="21"/>
      <c r="J20" s="9"/>
      <c r="K20" s="9"/>
      <c r="L20" s="9"/>
      <c r="M20" s="9"/>
      <c r="N20" s="9">
        <v>0.75</v>
      </c>
      <c r="O20" s="9">
        <v>0.75</v>
      </c>
      <c r="P20" s="9">
        <v>1.0</v>
      </c>
      <c r="Q20" s="9">
        <v>1.0</v>
      </c>
      <c r="R20" s="9">
        <v>1.0</v>
      </c>
      <c r="S20" s="9">
        <v>1.0</v>
      </c>
      <c r="T20" s="9">
        <v>1.35</v>
      </c>
      <c r="U20" s="9">
        <v>1.34</v>
      </c>
      <c r="V20" s="9">
        <v>0.0</v>
      </c>
      <c r="W20" s="9">
        <v>0.0</v>
      </c>
      <c r="X20" s="9"/>
      <c r="Y20" s="9"/>
      <c r="Z20" s="22">
        <v>4.0</v>
      </c>
      <c r="AA20" s="22">
        <v>4.094026549</v>
      </c>
      <c r="AB20" s="10">
        <f t="shared" si="3"/>
        <v>1.023506637</v>
      </c>
    </row>
    <row r="21" ht="15.75" customHeight="1">
      <c r="A21" s="11"/>
      <c r="B21" s="15"/>
      <c r="C21" s="15"/>
      <c r="D21" s="15"/>
      <c r="E21" s="20" t="s">
        <v>53</v>
      </c>
      <c r="F21" s="9"/>
      <c r="G21" s="21"/>
      <c r="H21" s="21"/>
      <c r="I21" s="21"/>
      <c r="J21" s="9"/>
      <c r="K21" s="9"/>
      <c r="L21" s="9"/>
      <c r="M21" s="9"/>
      <c r="N21" s="9">
        <v>0.0</v>
      </c>
      <c r="O21" s="9">
        <v>0.0</v>
      </c>
      <c r="P21" s="9">
        <v>0.0</v>
      </c>
      <c r="Q21" s="9">
        <v>0.0</v>
      </c>
      <c r="R21" s="9">
        <v>100.0</v>
      </c>
      <c r="S21" s="9">
        <v>100.0</v>
      </c>
      <c r="T21" s="9">
        <v>100.0</v>
      </c>
      <c r="U21" s="9">
        <v>100.0</v>
      </c>
      <c r="V21" s="9">
        <v>0.0</v>
      </c>
      <c r="W21" s="9">
        <v>0.0</v>
      </c>
      <c r="X21" s="9"/>
      <c r="Y21" s="9"/>
      <c r="Z21" s="22">
        <v>100.0</v>
      </c>
      <c r="AA21" s="22">
        <v>100.0</v>
      </c>
      <c r="AB21" s="10">
        <v>1.0</v>
      </c>
    </row>
    <row r="22" ht="15.75" customHeight="1">
      <c r="A22" s="11"/>
      <c r="B22" s="15"/>
      <c r="C22" s="15"/>
      <c r="D22" s="15"/>
      <c r="E22" s="20" t="s">
        <v>54</v>
      </c>
      <c r="F22" s="9"/>
      <c r="G22" s="21"/>
      <c r="H22" s="21"/>
      <c r="I22" s="21"/>
      <c r="J22" s="9"/>
      <c r="K22" s="9"/>
      <c r="L22" s="9"/>
      <c r="M22" s="9"/>
      <c r="N22" s="9">
        <v>0.0</v>
      </c>
      <c r="O22" s="9">
        <v>0.0</v>
      </c>
      <c r="P22" s="9">
        <v>0.0</v>
      </c>
      <c r="Q22" s="9">
        <v>0.0</v>
      </c>
      <c r="R22" s="9">
        <v>100.0</v>
      </c>
      <c r="S22" s="9">
        <v>98.15</v>
      </c>
      <c r="T22" s="9">
        <v>1.85</v>
      </c>
      <c r="U22" s="9">
        <v>2.2</v>
      </c>
      <c r="V22" s="9">
        <v>0.0</v>
      </c>
      <c r="W22" s="9">
        <v>0.0</v>
      </c>
      <c r="X22" s="9"/>
      <c r="Y22" s="9"/>
      <c r="Z22" s="22">
        <v>100.0</v>
      </c>
      <c r="AA22" s="22">
        <v>100.35</v>
      </c>
      <c r="AB22" s="10">
        <f t="shared" ref="AB22:AB23" si="4">AA22/Z22</f>
        <v>1.0035</v>
      </c>
    </row>
    <row r="23" ht="15.75" customHeight="1">
      <c r="A23" s="11"/>
      <c r="B23" s="15"/>
      <c r="C23" s="15"/>
      <c r="D23" s="15"/>
      <c r="E23" s="20" t="s">
        <v>55</v>
      </c>
      <c r="F23" s="9"/>
      <c r="G23" s="21"/>
      <c r="H23" s="21"/>
      <c r="I23" s="21"/>
      <c r="J23" s="9"/>
      <c r="K23" s="9"/>
      <c r="L23" s="9"/>
      <c r="M23" s="9"/>
      <c r="N23" s="9">
        <v>0.0</v>
      </c>
      <c r="O23" s="9">
        <v>0.0</v>
      </c>
      <c r="P23" s="9">
        <v>0.0</v>
      </c>
      <c r="Q23" s="9">
        <v>0.0</v>
      </c>
      <c r="R23" s="9">
        <v>0.0</v>
      </c>
      <c r="S23" s="9">
        <v>0.0</v>
      </c>
      <c r="T23" s="9">
        <v>12.0</v>
      </c>
      <c r="U23" s="9">
        <v>12.0</v>
      </c>
      <c r="V23" s="9">
        <v>0.0</v>
      </c>
      <c r="W23" s="9">
        <v>0.0</v>
      </c>
      <c r="X23" s="9"/>
      <c r="Y23" s="9"/>
      <c r="Z23" s="22">
        <v>12.0</v>
      </c>
      <c r="AA23" s="22">
        <v>12.0</v>
      </c>
      <c r="AB23" s="10">
        <f t="shared" si="4"/>
        <v>1</v>
      </c>
    </row>
    <row r="24" ht="15.75" customHeight="1">
      <c r="A24" s="12"/>
      <c r="B24" s="16"/>
      <c r="C24" s="16"/>
      <c r="D24" s="16"/>
      <c r="E24" s="23" t="s">
        <v>36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</row>
    <row r="25" ht="15.75" customHeight="1">
      <c r="A25" s="17" t="s">
        <v>56</v>
      </c>
      <c r="B25" s="18" t="s">
        <v>30</v>
      </c>
      <c r="C25" s="19">
        <v>7539.0</v>
      </c>
      <c r="D25" s="13" t="s">
        <v>57</v>
      </c>
      <c r="E25" s="8" t="s">
        <v>58</v>
      </c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9">
        <v>561.0</v>
      </c>
      <c r="W25" s="9">
        <v>561.0</v>
      </c>
      <c r="X25" s="9">
        <v>583.0</v>
      </c>
      <c r="Y25" s="25">
        <v>21.0</v>
      </c>
      <c r="Z25" s="9">
        <f t="shared" ref="Z25:AA25" si="5">V25+X25</f>
        <v>1144</v>
      </c>
      <c r="AA25" s="9">
        <f t="shared" si="5"/>
        <v>582</v>
      </c>
      <c r="AB25" s="10">
        <f t="shared" ref="AB25:AB30" si="7">AA25/Z25</f>
        <v>0.5087412587</v>
      </c>
    </row>
    <row r="26" ht="15.75" customHeight="1">
      <c r="A26" s="11"/>
      <c r="B26" s="15"/>
      <c r="C26" s="15"/>
      <c r="D26" s="15"/>
      <c r="E26" s="8" t="s">
        <v>59</v>
      </c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9">
        <v>1.0</v>
      </c>
      <c r="W26" s="9">
        <v>1.0</v>
      </c>
      <c r="X26" s="9"/>
      <c r="Y26" s="24"/>
      <c r="Z26" s="9">
        <f t="shared" ref="Z26:AA26" si="6">V26+X26</f>
        <v>1</v>
      </c>
      <c r="AA26" s="9">
        <f t="shared" si="6"/>
        <v>1</v>
      </c>
      <c r="AB26" s="10">
        <f t="shared" si="7"/>
        <v>1</v>
      </c>
    </row>
    <row r="27" ht="15.75" customHeight="1">
      <c r="A27" s="11"/>
      <c r="B27" s="15"/>
      <c r="C27" s="15"/>
      <c r="D27" s="15"/>
      <c r="E27" s="8" t="s">
        <v>60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9">
        <v>1.0</v>
      </c>
      <c r="W27" s="9">
        <v>1.0</v>
      </c>
      <c r="X27" s="9">
        <v>1.0</v>
      </c>
      <c r="Y27" s="24">
        <v>0.0</v>
      </c>
      <c r="Z27" s="9">
        <f t="shared" ref="Z27:AA27" si="8">V27+X27</f>
        <v>2</v>
      </c>
      <c r="AA27" s="9">
        <f t="shared" si="8"/>
        <v>1</v>
      </c>
      <c r="AB27" s="10">
        <f t="shared" si="7"/>
        <v>0.5</v>
      </c>
    </row>
    <row r="28" ht="15.75" customHeight="1">
      <c r="A28" s="11"/>
      <c r="B28" s="15"/>
      <c r="C28" s="15"/>
      <c r="D28" s="15"/>
      <c r="E28" s="8" t="s">
        <v>61</v>
      </c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9">
        <v>55.0</v>
      </c>
      <c r="W28" s="9">
        <v>55.0</v>
      </c>
      <c r="X28" s="9">
        <v>98.0</v>
      </c>
      <c r="Y28" s="25">
        <v>0.0</v>
      </c>
      <c r="Z28" s="9">
        <f t="shared" ref="Z28:AA28" si="9">V28+X28</f>
        <v>153</v>
      </c>
      <c r="AA28" s="9">
        <f t="shared" si="9"/>
        <v>55</v>
      </c>
      <c r="AB28" s="10">
        <f t="shared" si="7"/>
        <v>0.3594771242</v>
      </c>
    </row>
    <row r="29" ht="15.75" customHeight="1">
      <c r="A29" s="11"/>
      <c r="B29" s="15"/>
      <c r="C29" s="15"/>
      <c r="D29" s="15"/>
      <c r="E29" s="8" t="s">
        <v>62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9">
        <v>0.1</v>
      </c>
      <c r="W29" s="9">
        <v>0.1</v>
      </c>
      <c r="X29" s="9">
        <v>15.0</v>
      </c>
      <c r="Y29" s="25">
        <v>0.0</v>
      </c>
      <c r="Z29" s="9">
        <f t="shared" ref="Z29:AA29" si="10">V29+X29</f>
        <v>15.1</v>
      </c>
      <c r="AA29" s="9">
        <f t="shared" si="10"/>
        <v>0.1</v>
      </c>
      <c r="AB29" s="10">
        <f t="shared" si="7"/>
        <v>0.006622516556</v>
      </c>
    </row>
    <row r="30" ht="15.75" customHeight="1">
      <c r="A30" s="11"/>
      <c r="B30" s="15"/>
      <c r="C30" s="15"/>
      <c r="D30" s="15"/>
      <c r="E30" s="8" t="s">
        <v>63</v>
      </c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9">
        <v>216.0</v>
      </c>
      <c r="W30" s="9">
        <v>216.0</v>
      </c>
      <c r="X30" s="9">
        <v>360.0</v>
      </c>
      <c r="Y30" s="25">
        <v>35.0</v>
      </c>
      <c r="Z30" s="9">
        <f t="shared" ref="Z30:AA30" si="11">V30+X30</f>
        <v>576</v>
      </c>
      <c r="AA30" s="9">
        <f t="shared" si="11"/>
        <v>251</v>
      </c>
      <c r="AB30" s="10">
        <f t="shared" si="7"/>
        <v>0.4357638889</v>
      </c>
    </row>
    <row r="31" ht="15.75" customHeight="1">
      <c r="A31" s="11"/>
      <c r="B31" s="15"/>
      <c r="C31" s="15"/>
      <c r="D31" s="15"/>
      <c r="E31" s="8" t="s">
        <v>64</v>
      </c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9">
        <v>0.0</v>
      </c>
      <c r="W31" s="9">
        <v>0.0</v>
      </c>
      <c r="X31" s="21">
        <v>0.0</v>
      </c>
      <c r="Y31" s="25">
        <v>0.0</v>
      </c>
      <c r="Z31" s="9">
        <f t="shared" ref="Z31:AA31" si="12">V31+X31</f>
        <v>0</v>
      </c>
      <c r="AA31" s="9">
        <f t="shared" si="12"/>
        <v>0</v>
      </c>
      <c r="AB31" s="10">
        <v>0.0</v>
      </c>
    </row>
    <row r="32" ht="15.75" customHeight="1">
      <c r="A32" s="12"/>
      <c r="B32" s="16"/>
      <c r="C32" s="16"/>
      <c r="D32" s="16"/>
      <c r="E32" s="8" t="s">
        <v>36</v>
      </c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1"/>
    </row>
    <row r="33" ht="15.7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ht="15.75" customHeight="1">
      <c r="A34" s="26"/>
      <c r="B34" s="27" t="s">
        <v>65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ht="15.75" customHeight="1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ht="15.75" customHeight="1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ht="15.75" customHeight="1">
      <c r="D37" s="28"/>
      <c r="E37" s="28"/>
    </row>
    <row r="38" ht="15.75" customHeight="1">
      <c r="D38" s="28"/>
      <c r="E38" s="28"/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mergeCells count="17">
    <mergeCell ref="D9:D11"/>
    <mergeCell ref="D12:D15"/>
    <mergeCell ref="A4:A8"/>
    <mergeCell ref="B4:B8"/>
    <mergeCell ref="C4:C8"/>
    <mergeCell ref="D4:D8"/>
    <mergeCell ref="A9:A16"/>
    <mergeCell ref="B9:B16"/>
    <mergeCell ref="C9:C16"/>
    <mergeCell ref="A17:A24"/>
    <mergeCell ref="B17:B24"/>
    <mergeCell ref="C17:C24"/>
    <mergeCell ref="D17:D24"/>
    <mergeCell ref="B25:B32"/>
    <mergeCell ref="C25:C32"/>
    <mergeCell ref="D25:D32"/>
    <mergeCell ref="A25:A3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0"/>
  <cols>
    <col customWidth="1" min="1" max="1" width="12.63"/>
    <col customWidth="1" min="2" max="2" width="13.25"/>
    <col customWidth="1" min="3" max="3" width="13.75"/>
    <col customWidth="1" min="4" max="4" width="19.63"/>
    <col customWidth="1" min="5" max="5" width="36.88"/>
    <col customWidth="1" min="6" max="6" width="12.63"/>
  </cols>
  <sheetData>
    <row r="1" ht="15.75" customHeight="1"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</row>
    <row r="2" ht="15.75" customHeight="1">
      <c r="F2" s="30" t="s">
        <v>66</v>
      </c>
      <c r="G2" s="30"/>
      <c r="H2" s="30"/>
      <c r="I2" s="30" t="s">
        <v>66</v>
      </c>
      <c r="J2" s="30"/>
      <c r="K2" s="30"/>
      <c r="L2" s="30" t="s">
        <v>66</v>
      </c>
      <c r="M2" s="30"/>
      <c r="N2" s="30"/>
      <c r="O2" s="30" t="s">
        <v>66</v>
      </c>
      <c r="P2" s="30"/>
      <c r="Q2" s="30"/>
      <c r="R2" s="30" t="s">
        <v>66</v>
      </c>
      <c r="S2" s="30"/>
      <c r="T2" s="30"/>
      <c r="U2" s="30" t="s">
        <v>66</v>
      </c>
      <c r="V2" s="30"/>
      <c r="W2" s="30"/>
      <c r="X2" s="30" t="s">
        <v>66</v>
      </c>
      <c r="Y2" s="30"/>
      <c r="Z2" s="30"/>
      <c r="AA2" s="30" t="s">
        <v>66</v>
      </c>
      <c r="AB2" s="30"/>
      <c r="AC2" s="30"/>
      <c r="AD2" s="30" t="s">
        <v>66</v>
      </c>
      <c r="AE2" s="30"/>
      <c r="AF2" s="30"/>
      <c r="AG2" s="30" t="s">
        <v>66</v>
      </c>
      <c r="AH2" s="30"/>
      <c r="AI2" s="30"/>
      <c r="AJ2" s="30"/>
      <c r="AK2" s="30"/>
      <c r="AL2" s="30"/>
    </row>
    <row r="3" ht="15.75" customHeight="1">
      <c r="A3" s="1" t="s">
        <v>67</v>
      </c>
      <c r="F3" s="31">
        <v>2016.0</v>
      </c>
      <c r="G3" s="31"/>
      <c r="H3" s="31"/>
      <c r="I3" s="31">
        <v>2017.0</v>
      </c>
      <c r="J3" s="31"/>
      <c r="K3" s="31"/>
      <c r="L3" s="31">
        <v>2018.0</v>
      </c>
      <c r="M3" s="31"/>
      <c r="N3" s="31"/>
      <c r="O3" s="31">
        <v>2019.0</v>
      </c>
      <c r="P3" s="31"/>
      <c r="Q3" s="31"/>
      <c r="R3" s="31">
        <v>2020.0</v>
      </c>
      <c r="S3" s="31"/>
      <c r="T3" s="31"/>
      <c r="U3" s="31">
        <v>2021.0</v>
      </c>
      <c r="V3" s="31"/>
      <c r="W3" s="31"/>
      <c r="X3" s="31">
        <v>2022.0</v>
      </c>
      <c r="Y3" s="31"/>
      <c r="Z3" s="31"/>
      <c r="AA3" s="31">
        <v>2023.0</v>
      </c>
      <c r="AB3" s="31"/>
      <c r="AC3" s="31"/>
      <c r="AD3" s="31">
        <v>2024.0</v>
      </c>
      <c r="AE3" s="31"/>
      <c r="AF3" s="31"/>
      <c r="AG3" s="31">
        <v>2025.0</v>
      </c>
      <c r="AH3" s="31"/>
      <c r="AI3" s="31"/>
      <c r="AJ3" s="31" t="s">
        <v>68</v>
      </c>
      <c r="AK3" s="31"/>
      <c r="AL3" s="31"/>
    </row>
    <row r="4" ht="15.75" customHeight="1">
      <c r="A4" s="2" t="s">
        <v>1</v>
      </c>
      <c r="B4" s="3" t="s">
        <v>2</v>
      </c>
      <c r="C4" s="4" t="s">
        <v>3</v>
      </c>
      <c r="D4" s="5" t="s">
        <v>4</v>
      </c>
      <c r="E4" s="5" t="s">
        <v>5</v>
      </c>
      <c r="F4" s="32" t="s">
        <v>69</v>
      </c>
      <c r="G4" s="32" t="s">
        <v>70</v>
      </c>
      <c r="H4" s="32" t="s">
        <v>71</v>
      </c>
      <c r="I4" s="32" t="s">
        <v>72</v>
      </c>
      <c r="J4" s="32" t="s">
        <v>73</v>
      </c>
      <c r="K4" s="32" t="s">
        <v>74</v>
      </c>
      <c r="L4" s="32" t="s">
        <v>75</v>
      </c>
      <c r="M4" s="32" t="s">
        <v>76</v>
      </c>
      <c r="N4" s="32" t="s">
        <v>77</v>
      </c>
      <c r="O4" s="32" t="s">
        <v>78</v>
      </c>
      <c r="P4" s="32" t="s">
        <v>79</v>
      </c>
      <c r="Q4" s="32" t="s">
        <v>80</v>
      </c>
      <c r="R4" s="32" t="s">
        <v>81</v>
      </c>
      <c r="S4" s="32" t="s">
        <v>82</v>
      </c>
      <c r="T4" s="32" t="s">
        <v>83</v>
      </c>
      <c r="U4" s="32" t="s">
        <v>84</v>
      </c>
      <c r="V4" s="32" t="s">
        <v>85</v>
      </c>
      <c r="W4" s="32" t="s">
        <v>86</v>
      </c>
      <c r="X4" s="32" t="s">
        <v>87</v>
      </c>
      <c r="Y4" s="32" t="s">
        <v>88</v>
      </c>
      <c r="Z4" s="32" t="s">
        <v>89</v>
      </c>
      <c r="AA4" s="32" t="s">
        <v>90</v>
      </c>
      <c r="AB4" s="32" t="s">
        <v>91</v>
      </c>
      <c r="AC4" s="32" t="s">
        <v>92</v>
      </c>
      <c r="AD4" s="32" t="s">
        <v>93</v>
      </c>
      <c r="AE4" s="32" t="s">
        <v>94</v>
      </c>
      <c r="AF4" s="32" t="s">
        <v>95</v>
      </c>
      <c r="AG4" s="32" t="s">
        <v>96</v>
      </c>
      <c r="AH4" s="32" t="s">
        <v>97</v>
      </c>
      <c r="AI4" s="32" t="s">
        <v>98</v>
      </c>
      <c r="AJ4" s="32" t="s">
        <v>99</v>
      </c>
      <c r="AK4" s="32" t="s">
        <v>100</v>
      </c>
      <c r="AL4" s="32" t="s">
        <v>101</v>
      </c>
    </row>
    <row r="5" ht="15.75" customHeight="1">
      <c r="A5" s="7" t="s">
        <v>29</v>
      </c>
      <c r="B5" s="7" t="s">
        <v>30</v>
      </c>
      <c r="C5" s="7">
        <v>8.0</v>
      </c>
      <c r="D5" s="7" t="s">
        <v>31</v>
      </c>
      <c r="E5" s="8" t="s">
        <v>32</v>
      </c>
      <c r="F5" s="33">
        <v>1121.0</v>
      </c>
      <c r="G5" s="34">
        <v>512.0</v>
      </c>
      <c r="H5" s="35">
        <f t="shared" ref="H5:H10" si="1">G5/F5</f>
        <v>0.456735058</v>
      </c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3">
        <v>1857.0</v>
      </c>
      <c r="AK5" s="33">
        <v>1209.0</v>
      </c>
      <c r="AL5" s="35">
        <f t="shared" ref="AL5:AL10" si="2">AK5/AJ5</f>
        <v>0.6510500808</v>
      </c>
    </row>
    <row r="6" ht="15.75" customHeight="1">
      <c r="A6" s="11"/>
      <c r="B6" s="11"/>
      <c r="C6" s="11"/>
      <c r="D6" s="11"/>
      <c r="E6" s="8" t="s">
        <v>33</v>
      </c>
      <c r="F6" s="33">
        <v>1071.0</v>
      </c>
      <c r="G6" s="34">
        <v>782.0</v>
      </c>
      <c r="H6" s="35">
        <f t="shared" si="1"/>
        <v>0.7301587302</v>
      </c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3">
        <v>4436.0</v>
      </c>
      <c r="AK6" s="33">
        <v>4034.0</v>
      </c>
      <c r="AL6" s="35">
        <f t="shared" si="2"/>
        <v>0.9093778179</v>
      </c>
    </row>
    <row r="7" ht="15.75" customHeight="1">
      <c r="A7" s="11"/>
      <c r="B7" s="11"/>
      <c r="C7" s="11"/>
      <c r="D7" s="11"/>
      <c r="E7" s="8" t="s">
        <v>34</v>
      </c>
      <c r="F7" s="33">
        <v>1825.0</v>
      </c>
      <c r="G7" s="33">
        <v>1004.0</v>
      </c>
      <c r="H7" s="35">
        <f t="shared" si="1"/>
        <v>0.5501369863</v>
      </c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3">
        <v>4093.0</v>
      </c>
      <c r="AK7" s="33">
        <v>3272.0</v>
      </c>
      <c r="AL7" s="35">
        <f t="shared" si="2"/>
        <v>0.799413633</v>
      </c>
    </row>
    <row r="8" ht="15.75" customHeight="1">
      <c r="A8" s="11"/>
      <c r="B8" s="11"/>
      <c r="C8" s="11"/>
      <c r="D8" s="11"/>
      <c r="E8" s="8" t="s">
        <v>35</v>
      </c>
      <c r="F8" s="34">
        <v>653.0</v>
      </c>
      <c r="G8" s="34">
        <v>391.0</v>
      </c>
      <c r="H8" s="35">
        <f t="shared" si="1"/>
        <v>0.5987748851</v>
      </c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3">
        <v>3422.0</v>
      </c>
      <c r="AK8" s="33">
        <v>2625.0</v>
      </c>
      <c r="AL8" s="35">
        <f t="shared" si="2"/>
        <v>0.7670952659</v>
      </c>
    </row>
    <row r="9" ht="15.75" customHeight="1">
      <c r="A9" s="12"/>
      <c r="B9" s="12"/>
      <c r="C9" s="12"/>
      <c r="D9" s="12"/>
      <c r="E9" s="36" t="s">
        <v>36</v>
      </c>
      <c r="F9" s="37">
        <v>4670.0</v>
      </c>
      <c r="G9" s="37">
        <v>2689.0</v>
      </c>
      <c r="H9" s="38">
        <f t="shared" si="1"/>
        <v>0.5758029979</v>
      </c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7">
        <v>13808.0</v>
      </c>
      <c r="AK9" s="37">
        <v>11140.0</v>
      </c>
      <c r="AL9" s="38">
        <f t="shared" si="2"/>
        <v>0.806778679</v>
      </c>
    </row>
    <row r="10" ht="15.75" customHeight="1">
      <c r="A10" s="13" t="s">
        <v>37</v>
      </c>
      <c r="B10" s="13" t="s">
        <v>30</v>
      </c>
      <c r="C10" s="13">
        <v>79.0</v>
      </c>
      <c r="D10" s="13" t="s">
        <v>38</v>
      </c>
      <c r="E10" s="8" t="s">
        <v>39</v>
      </c>
      <c r="F10" s="34">
        <v>70.0</v>
      </c>
      <c r="G10" s="34">
        <v>44.0</v>
      </c>
      <c r="H10" s="35">
        <f t="shared" si="1"/>
        <v>0.6285714286</v>
      </c>
      <c r="I10" s="34">
        <v>1326.0</v>
      </c>
      <c r="J10" s="34">
        <v>1302.0</v>
      </c>
      <c r="K10" s="35">
        <f>J10/I10</f>
        <v>0.9819004525</v>
      </c>
      <c r="L10" s="34">
        <v>398.0</v>
      </c>
      <c r="M10" s="34">
        <v>394.0</v>
      </c>
      <c r="N10" s="35">
        <f>M10/L10</f>
        <v>0.9899497487</v>
      </c>
      <c r="O10" s="34">
        <v>360.0</v>
      </c>
      <c r="P10" s="34">
        <v>337.0</v>
      </c>
      <c r="Q10" s="35">
        <f>P10/O10</f>
        <v>0.9361111111</v>
      </c>
      <c r="R10" s="34">
        <v>0.0</v>
      </c>
      <c r="S10" s="34">
        <v>0.0</v>
      </c>
      <c r="T10" s="35" t="str">
        <f>S10/R10</f>
        <v>#DIV/0!</v>
      </c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3">
        <v>2154.0</v>
      </c>
      <c r="AK10" s="33">
        <v>2076.0</v>
      </c>
      <c r="AL10" s="35">
        <f t="shared" si="2"/>
        <v>0.9637883008</v>
      </c>
    </row>
    <row r="11" ht="15.75" customHeight="1">
      <c r="A11" s="15"/>
      <c r="B11" s="15"/>
      <c r="C11" s="15"/>
      <c r="D11" s="15"/>
      <c r="E11" s="8" t="s">
        <v>40</v>
      </c>
      <c r="F11" s="34">
        <v>0.0</v>
      </c>
      <c r="G11" s="34">
        <v>0.0</v>
      </c>
      <c r="H11" s="34">
        <v>0.0</v>
      </c>
      <c r="I11" s="34"/>
      <c r="J11" s="34"/>
      <c r="K11" s="34">
        <v>0.0</v>
      </c>
      <c r="L11" s="34"/>
      <c r="M11" s="34"/>
      <c r="N11" s="34">
        <v>0.0</v>
      </c>
      <c r="O11" s="34"/>
      <c r="P11" s="34"/>
      <c r="Q11" s="34">
        <v>0.0</v>
      </c>
      <c r="R11" s="34"/>
      <c r="S11" s="34"/>
      <c r="T11" s="34">
        <v>0.0</v>
      </c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>
        <v>0.0</v>
      </c>
      <c r="AK11" s="34">
        <v>0.0</v>
      </c>
      <c r="AL11" s="34">
        <v>0.0</v>
      </c>
    </row>
    <row r="12" ht="15.75" customHeight="1">
      <c r="A12" s="15"/>
      <c r="B12" s="15"/>
      <c r="C12" s="15"/>
      <c r="D12" s="16"/>
      <c r="E12" s="8" t="s">
        <v>41</v>
      </c>
      <c r="F12" s="34">
        <v>0.0</v>
      </c>
      <c r="G12" s="40">
        <v>0.0</v>
      </c>
      <c r="H12" s="40">
        <v>0.0</v>
      </c>
      <c r="I12" s="34"/>
      <c r="J12" s="34"/>
      <c r="K12" s="40">
        <v>0.0</v>
      </c>
      <c r="L12" s="34"/>
      <c r="M12" s="34"/>
      <c r="N12" s="40">
        <v>0.0</v>
      </c>
      <c r="O12" s="34"/>
      <c r="P12" s="34"/>
      <c r="Q12" s="40">
        <v>0.0</v>
      </c>
      <c r="R12" s="34"/>
      <c r="S12" s="34"/>
      <c r="T12" s="40">
        <v>0.0</v>
      </c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>
        <v>0.0</v>
      </c>
      <c r="AK12" s="34">
        <v>0.0</v>
      </c>
      <c r="AL12" s="34">
        <v>0.0</v>
      </c>
    </row>
    <row r="13" ht="15.75" customHeight="1">
      <c r="A13" s="15"/>
      <c r="B13" s="15"/>
      <c r="C13" s="15"/>
      <c r="D13" s="13" t="s">
        <v>42</v>
      </c>
      <c r="E13" s="8" t="s">
        <v>43</v>
      </c>
      <c r="F13" s="34">
        <v>758.0</v>
      </c>
      <c r="G13" s="34">
        <v>702.0</v>
      </c>
      <c r="H13" s="35">
        <f t="shared" ref="H13:H17" si="3">G13/F13</f>
        <v>0.926121372</v>
      </c>
      <c r="I13" s="34">
        <v>2035.0</v>
      </c>
      <c r="J13" s="34">
        <v>1928.0</v>
      </c>
      <c r="K13" s="35">
        <f t="shared" ref="K13:K17" si="4">J13/I13</f>
        <v>0.9474201474</v>
      </c>
      <c r="L13" s="34">
        <v>3744.0</v>
      </c>
      <c r="M13" s="34">
        <v>3608.0</v>
      </c>
      <c r="N13" s="35">
        <f t="shared" ref="N13:N17" si="5">M13/L13</f>
        <v>0.9636752137</v>
      </c>
      <c r="O13" s="34">
        <v>6391.0</v>
      </c>
      <c r="P13" s="34">
        <v>6254.0</v>
      </c>
      <c r="Q13" s="35">
        <f t="shared" ref="Q13:Q17" si="6">P13/O13</f>
        <v>0.9785636051</v>
      </c>
      <c r="R13" s="34">
        <v>634.0</v>
      </c>
      <c r="S13" s="34">
        <v>588.0</v>
      </c>
      <c r="T13" s="35">
        <f t="shared" ref="T13:T14" si="7">S13/R13</f>
        <v>0.927444795</v>
      </c>
      <c r="U13" s="40"/>
      <c r="V13" s="40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>
        <v>13562.0</v>
      </c>
      <c r="AK13" s="34">
        <v>13080.0</v>
      </c>
      <c r="AL13" s="35">
        <f t="shared" ref="AL13:AL18" si="8">AK13/AJ13</f>
        <v>0.9644595192</v>
      </c>
    </row>
    <row r="14" ht="15.75" customHeight="1">
      <c r="A14" s="15"/>
      <c r="B14" s="15"/>
      <c r="C14" s="15"/>
      <c r="D14" s="15"/>
      <c r="E14" s="8" t="s">
        <v>44</v>
      </c>
      <c r="F14" s="34">
        <v>1307.0</v>
      </c>
      <c r="G14" s="34">
        <v>1299.0</v>
      </c>
      <c r="H14" s="35">
        <f t="shared" si="3"/>
        <v>0.9938791125</v>
      </c>
      <c r="I14" s="34">
        <v>1189.0</v>
      </c>
      <c r="J14" s="34">
        <v>1183.0</v>
      </c>
      <c r="K14" s="35">
        <f t="shared" si="4"/>
        <v>0.9949537426</v>
      </c>
      <c r="L14" s="34">
        <v>1289.0</v>
      </c>
      <c r="M14" s="34">
        <v>1276.0</v>
      </c>
      <c r="N14" s="35">
        <f t="shared" si="5"/>
        <v>0.9899146625</v>
      </c>
      <c r="O14" s="34">
        <v>1455.0</v>
      </c>
      <c r="P14" s="34">
        <v>1400.0</v>
      </c>
      <c r="Q14" s="35">
        <f t="shared" si="6"/>
        <v>0.9621993127</v>
      </c>
      <c r="R14" s="34">
        <v>84.0</v>
      </c>
      <c r="S14" s="34">
        <v>84.0</v>
      </c>
      <c r="T14" s="35">
        <f t="shared" si="7"/>
        <v>1</v>
      </c>
      <c r="U14" s="40"/>
      <c r="V14" s="40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>
        <v>5325.0</v>
      </c>
      <c r="AK14" s="34">
        <v>5242.0</v>
      </c>
      <c r="AL14" s="35">
        <f t="shared" si="8"/>
        <v>0.9844131455</v>
      </c>
    </row>
    <row r="15" ht="15.75" customHeight="1">
      <c r="A15" s="15"/>
      <c r="B15" s="15"/>
      <c r="C15" s="15"/>
      <c r="D15" s="15"/>
      <c r="E15" s="8" t="s">
        <v>45</v>
      </c>
      <c r="F15" s="34">
        <v>452.0</v>
      </c>
      <c r="G15" s="34">
        <v>428.0</v>
      </c>
      <c r="H15" s="35">
        <f t="shared" si="3"/>
        <v>0.9469026549</v>
      </c>
      <c r="I15" s="34">
        <v>932.0</v>
      </c>
      <c r="J15" s="34">
        <v>932.0</v>
      </c>
      <c r="K15" s="35">
        <f t="shared" si="4"/>
        <v>1</v>
      </c>
      <c r="L15" s="34">
        <v>389.0</v>
      </c>
      <c r="M15" s="34">
        <v>388.0</v>
      </c>
      <c r="N15" s="35">
        <f t="shared" si="5"/>
        <v>0.9974293059</v>
      </c>
      <c r="O15" s="34">
        <v>90.0</v>
      </c>
      <c r="P15" s="34">
        <v>90.0</v>
      </c>
      <c r="Q15" s="35">
        <f t="shared" si="6"/>
        <v>1</v>
      </c>
      <c r="R15" s="34">
        <v>0.0</v>
      </c>
      <c r="S15" s="34">
        <v>0.0</v>
      </c>
      <c r="T15" s="34">
        <v>0.0</v>
      </c>
      <c r="U15" s="40"/>
      <c r="V15" s="40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>
        <v>1864.0</v>
      </c>
      <c r="AK15" s="34">
        <v>1838.0</v>
      </c>
      <c r="AL15" s="35">
        <f t="shared" si="8"/>
        <v>0.9860515021</v>
      </c>
    </row>
    <row r="16" ht="15.75" customHeight="1">
      <c r="A16" s="15"/>
      <c r="B16" s="15"/>
      <c r="C16" s="15"/>
      <c r="D16" s="16"/>
      <c r="E16" s="8" t="s">
        <v>46</v>
      </c>
      <c r="F16" s="34">
        <v>1567.0</v>
      </c>
      <c r="G16" s="34">
        <v>1560.0</v>
      </c>
      <c r="H16" s="35">
        <f t="shared" si="3"/>
        <v>0.9955328653</v>
      </c>
      <c r="I16" s="34">
        <v>2190.0</v>
      </c>
      <c r="J16" s="34">
        <v>2053.0</v>
      </c>
      <c r="K16" s="35">
        <f t="shared" si="4"/>
        <v>0.9374429224</v>
      </c>
      <c r="L16" s="34">
        <v>368.0</v>
      </c>
      <c r="M16" s="34">
        <v>368.0</v>
      </c>
      <c r="N16" s="35">
        <f t="shared" si="5"/>
        <v>1</v>
      </c>
      <c r="O16" s="34">
        <v>867.0</v>
      </c>
      <c r="P16" s="34">
        <v>867.0</v>
      </c>
      <c r="Q16" s="35">
        <f t="shared" si="6"/>
        <v>1</v>
      </c>
      <c r="R16" s="34">
        <v>0.0</v>
      </c>
      <c r="S16" s="34">
        <v>0.0</v>
      </c>
      <c r="T16" s="40">
        <v>0.0</v>
      </c>
      <c r="U16" s="40"/>
      <c r="V16" s="40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>
        <v>4992.0</v>
      </c>
      <c r="AK16" s="34">
        <v>4848.0</v>
      </c>
      <c r="AL16" s="35">
        <f t="shared" si="8"/>
        <v>0.9711538462</v>
      </c>
    </row>
    <row r="17" ht="15.75" customHeight="1">
      <c r="A17" s="16"/>
      <c r="B17" s="16"/>
      <c r="C17" s="16"/>
      <c r="D17" s="8" t="s">
        <v>36</v>
      </c>
      <c r="E17" s="36" t="s">
        <v>36</v>
      </c>
      <c r="F17" s="37">
        <f t="shared" ref="F17:G17" si="9">SUM(F10:F16)</f>
        <v>4154</v>
      </c>
      <c r="G17" s="37">
        <f t="shared" si="9"/>
        <v>4033</v>
      </c>
      <c r="H17" s="38">
        <f t="shared" si="3"/>
        <v>0.9708714492</v>
      </c>
      <c r="I17" s="37">
        <f t="shared" ref="I17:J17" si="10">SUM(I10:I16)</f>
        <v>7672</v>
      </c>
      <c r="J17" s="37">
        <f t="shared" si="10"/>
        <v>7398</v>
      </c>
      <c r="K17" s="38">
        <f t="shared" si="4"/>
        <v>0.9642857143</v>
      </c>
      <c r="L17" s="37">
        <f t="shared" ref="L17:M17" si="11">SUM(L10:L16)</f>
        <v>6188</v>
      </c>
      <c r="M17" s="37">
        <f t="shared" si="11"/>
        <v>6034</v>
      </c>
      <c r="N17" s="38">
        <f t="shared" si="5"/>
        <v>0.9751131222</v>
      </c>
      <c r="O17" s="39">
        <v>9163.0</v>
      </c>
      <c r="P17" s="39">
        <v>8948.0</v>
      </c>
      <c r="Q17" s="38">
        <f t="shared" si="6"/>
        <v>0.976536069</v>
      </c>
      <c r="R17" s="39">
        <v>718.0</v>
      </c>
      <c r="S17" s="39">
        <v>672.0</v>
      </c>
      <c r="T17" s="38">
        <f t="shared" ref="T17:T18" si="12">S17/R17</f>
        <v>0.9359331476</v>
      </c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7">
        <v>25743.0</v>
      </c>
      <c r="AK17" s="37">
        <v>25008.0</v>
      </c>
      <c r="AL17" s="38">
        <f t="shared" si="8"/>
        <v>0.9714485491</v>
      </c>
    </row>
    <row r="18" ht="15.75" customHeight="1">
      <c r="A18" s="17" t="s">
        <v>47</v>
      </c>
      <c r="B18" s="18" t="s">
        <v>30</v>
      </c>
      <c r="C18" s="19">
        <v>7505.0</v>
      </c>
      <c r="D18" s="13" t="s">
        <v>48</v>
      </c>
      <c r="E18" s="20" t="s">
        <v>49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>
        <v>3284.0</v>
      </c>
      <c r="S18" s="34">
        <v>3284.0</v>
      </c>
      <c r="T18" s="35">
        <f t="shared" si="12"/>
        <v>1</v>
      </c>
      <c r="U18" s="34">
        <v>4763.0</v>
      </c>
      <c r="V18" s="34">
        <v>4097.0</v>
      </c>
      <c r="W18" s="35">
        <f>V18/U18</f>
        <v>0.8601721604</v>
      </c>
      <c r="X18" s="34">
        <v>3675.0</v>
      </c>
      <c r="Y18" s="34">
        <v>3576.0</v>
      </c>
      <c r="Z18" s="35">
        <f>Y18/X18</f>
        <v>0.9730612245</v>
      </c>
      <c r="AA18" s="34">
        <v>6552.0</v>
      </c>
      <c r="AB18" s="34">
        <v>6528.0</v>
      </c>
      <c r="AC18" s="35">
        <f>AB18/AA18</f>
        <v>0.9963369963</v>
      </c>
      <c r="AD18" s="33">
        <v>4591.0</v>
      </c>
      <c r="AE18" s="33">
        <v>4529.0</v>
      </c>
      <c r="AF18" s="35">
        <f>AE18/AD18</f>
        <v>0.9864953169</v>
      </c>
      <c r="AG18" s="34"/>
      <c r="AH18" s="34"/>
      <c r="AI18" s="34"/>
      <c r="AJ18" s="33">
        <v>22865.0</v>
      </c>
      <c r="AK18" s="33">
        <v>22013.0</v>
      </c>
      <c r="AL18" s="35">
        <f t="shared" si="8"/>
        <v>0.9627378089</v>
      </c>
    </row>
    <row r="19" ht="15.75" customHeight="1">
      <c r="A19" s="11"/>
      <c r="B19" s="15"/>
      <c r="C19" s="15"/>
      <c r="D19" s="15"/>
      <c r="E19" s="20" t="s">
        <v>50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>
        <v>0.0</v>
      </c>
      <c r="S19" s="34">
        <v>0.0</v>
      </c>
      <c r="T19" s="34">
        <v>0.0</v>
      </c>
      <c r="U19" s="34">
        <v>0.0</v>
      </c>
      <c r="V19" s="34">
        <v>0.0</v>
      </c>
      <c r="W19" s="34">
        <v>0.0</v>
      </c>
      <c r="X19" s="34">
        <v>0.0</v>
      </c>
      <c r="Y19" s="34">
        <v>0.0</v>
      </c>
      <c r="Z19" s="34">
        <v>0.0</v>
      </c>
      <c r="AA19" s="34">
        <v>0.0</v>
      </c>
      <c r="AB19" s="34">
        <v>0.0</v>
      </c>
      <c r="AC19" s="34">
        <v>0.0</v>
      </c>
      <c r="AD19" s="34">
        <v>0.0</v>
      </c>
      <c r="AE19" s="34">
        <v>0.0</v>
      </c>
      <c r="AF19" s="34">
        <v>0.0</v>
      </c>
      <c r="AG19" s="34"/>
      <c r="AH19" s="34"/>
      <c r="AI19" s="34"/>
      <c r="AJ19" s="34">
        <v>0.0</v>
      </c>
      <c r="AK19" s="34">
        <v>0.0</v>
      </c>
      <c r="AL19" s="35">
        <v>0.0</v>
      </c>
    </row>
    <row r="20" ht="15.75" customHeight="1">
      <c r="A20" s="11"/>
      <c r="B20" s="15"/>
      <c r="C20" s="15"/>
      <c r="D20" s="15"/>
      <c r="E20" s="20" t="s">
        <v>51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>
        <v>461.0</v>
      </c>
      <c r="S20" s="34">
        <v>461.0</v>
      </c>
      <c r="T20" s="35">
        <f t="shared" ref="T20:T21" si="13">S20/R20</f>
        <v>1</v>
      </c>
      <c r="U20" s="34">
        <v>0.0</v>
      </c>
      <c r="V20" s="34">
        <v>0.0</v>
      </c>
      <c r="W20" s="34">
        <v>0.0</v>
      </c>
      <c r="X20" s="34">
        <v>1100.0</v>
      </c>
      <c r="Y20" s="34">
        <v>1100.0</v>
      </c>
      <c r="Z20" s="35">
        <f t="shared" ref="Z20:Z21" si="14">Y20/X20</f>
        <v>1</v>
      </c>
      <c r="AA20" s="34">
        <v>938.0</v>
      </c>
      <c r="AB20" s="34">
        <v>938.0</v>
      </c>
      <c r="AC20" s="34">
        <v>0.0</v>
      </c>
      <c r="AD20" s="34">
        <v>0.0</v>
      </c>
      <c r="AE20" s="34">
        <v>0.0</v>
      </c>
      <c r="AF20" s="34">
        <v>0.0</v>
      </c>
      <c r="AG20" s="34"/>
      <c r="AH20" s="34"/>
      <c r="AI20" s="34"/>
      <c r="AJ20" s="33">
        <v>2499.0</v>
      </c>
      <c r="AK20" s="33">
        <v>2499.0</v>
      </c>
      <c r="AL20" s="35">
        <f t="shared" ref="AL20:AL31" si="15">AK20/AJ20</f>
        <v>1</v>
      </c>
    </row>
    <row r="21" ht="15.75" customHeight="1">
      <c r="A21" s="11"/>
      <c r="B21" s="15"/>
      <c r="C21" s="15"/>
      <c r="D21" s="15"/>
      <c r="E21" s="20" t="s">
        <v>52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>
        <v>5200.0</v>
      </c>
      <c r="S21" s="34">
        <v>5141.0</v>
      </c>
      <c r="T21" s="35">
        <f t="shared" si="13"/>
        <v>0.9886538462</v>
      </c>
      <c r="U21" s="34">
        <v>4787.0</v>
      </c>
      <c r="V21" s="34">
        <v>4682.0</v>
      </c>
      <c r="W21" s="35">
        <f>V21/U21</f>
        <v>0.9780655943</v>
      </c>
      <c r="X21" s="34">
        <v>5235.0</v>
      </c>
      <c r="Y21" s="34">
        <v>5147.0</v>
      </c>
      <c r="Z21" s="35">
        <f t="shared" si="14"/>
        <v>0.9831900669</v>
      </c>
      <c r="AA21" s="34">
        <v>5579.0</v>
      </c>
      <c r="AB21" s="34">
        <v>5579.0</v>
      </c>
      <c r="AC21" s="35">
        <f>AB21/AA21</f>
        <v>1</v>
      </c>
      <c r="AD21" s="34">
        <v>349.0</v>
      </c>
      <c r="AE21" s="34">
        <v>349.0</v>
      </c>
      <c r="AF21" s="35">
        <f>AE21/AD21</f>
        <v>1</v>
      </c>
      <c r="AG21" s="34"/>
      <c r="AH21" s="34"/>
      <c r="AI21" s="34"/>
      <c r="AJ21" s="33">
        <v>21149.0</v>
      </c>
      <c r="AK21" s="33">
        <v>20898.0</v>
      </c>
      <c r="AL21" s="35">
        <f t="shared" si="15"/>
        <v>0.9881318266</v>
      </c>
    </row>
    <row r="22" ht="15.75" customHeight="1">
      <c r="A22" s="11"/>
      <c r="B22" s="15"/>
      <c r="C22" s="15"/>
      <c r="D22" s="15"/>
      <c r="E22" s="20" t="s">
        <v>53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>
        <v>0.0</v>
      </c>
      <c r="S22" s="34">
        <v>0.0</v>
      </c>
      <c r="T22" s="34">
        <v>0.0</v>
      </c>
      <c r="U22" s="34">
        <v>0.0</v>
      </c>
      <c r="V22" s="34">
        <v>0.0</v>
      </c>
      <c r="W22" s="34">
        <v>0.0</v>
      </c>
      <c r="X22" s="34">
        <v>188.0</v>
      </c>
      <c r="Y22" s="34">
        <v>170.0</v>
      </c>
      <c r="Z22" s="34">
        <v>0.0</v>
      </c>
      <c r="AA22" s="34">
        <v>499.0</v>
      </c>
      <c r="AB22" s="34">
        <v>499.0</v>
      </c>
      <c r="AC22" s="34">
        <v>0.0</v>
      </c>
      <c r="AD22" s="34">
        <v>0.0</v>
      </c>
      <c r="AE22" s="34">
        <v>0.0</v>
      </c>
      <c r="AF22" s="34">
        <v>0.0</v>
      </c>
      <c r="AG22" s="34"/>
      <c r="AH22" s="34"/>
      <c r="AI22" s="34"/>
      <c r="AJ22" s="34">
        <v>687.0</v>
      </c>
      <c r="AK22" s="34">
        <v>669.0</v>
      </c>
      <c r="AL22" s="35">
        <f t="shared" si="15"/>
        <v>0.9737991266</v>
      </c>
    </row>
    <row r="23" ht="15.75" customHeight="1">
      <c r="A23" s="11"/>
      <c r="B23" s="15"/>
      <c r="C23" s="15"/>
      <c r="D23" s="15"/>
      <c r="E23" s="20" t="s">
        <v>54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>
        <v>0.0</v>
      </c>
      <c r="S23" s="34">
        <v>0.0</v>
      </c>
      <c r="T23" s="34">
        <v>0.0</v>
      </c>
      <c r="U23" s="34">
        <v>0.0</v>
      </c>
      <c r="V23" s="34">
        <v>0.0</v>
      </c>
      <c r="W23" s="34">
        <v>0.0</v>
      </c>
      <c r="X23" s="34">
        <v>722.0</v>
      </c>
      <c r="Y23" s="34">
        <v>709.0</v>
      </c>
      <c r="Z23" s="34">
        <v>0.0</v>
      </c>
      <c r="AA23" s="34">
        <v>168.0</v>
      </c>
      <c r="AB23" s="34">
        <v>168.0</v>
      </c>
      <c r="AC23" s="34">
        <v>0.0</v>
      </c>
      <c r="AD23" s="34">
        <v>0.0</v>
      </c>
      <c r="AE23" s="34">
        <v>0.0</v>
      </c>
      <c r="AF23" s="34">
        <v>0.0</v>
      </c>
      <c r="AG23" s="34"/>
      <c r="AH23" s="34"/>
      <c r="AI23" s="34"/>
      <c r="AJ23" s="34">
        <v>890.0</v>
      </c>
      <c r="AK23" s="34">
        <v>877.0</v>
      </c>
      <c r="AL23" s="35">
        <f t="shared" si="15"/>
        <v>0.9853932584</v>
      </c>
    </row>
    <row r="24" ht="15.75" customHeight="1">
      <c r="A24" s="11"/>
      <c r="B24" s="15"/>
      <c r="C24" s="15"/>
      <c r="D24" s="15"/>
      <c r="E24" s="20" t="s">
        <v>55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>
        <v>0.0</v>
      </c>
      <c r="S24" s="34">
        <v>0.0</v>
      </c>
      <c r="T24" s="40">
        <v>0.0</v>
      </c>
      <c r="U24" s="34">
        <v>0.0</v>
      </c>
      <c r="V24" s="34">
        <v>0.0</v>
      </c>
      <c r="W24" s="40">
        <v>0.0</v>
      </c>
      <c r="X24" s="34">
        <v>0.0</v>
      </c>
      <c r="Y24" s="34">
        <v>0.0</v>
      </c>
      <c r="Z24" s="40">
        <v>0.0</v>
      </c>
      <c r="AA24" s="34">
        <v>350.0</v>
      </c>
      <c r="AB24" s="34">
        <v>315.0</v>
      </c>
      <c r="AC24" s="40">
        <v>0.0</v>
      </c>
      <c r="AD24" s="34">
        <v>0.0</v>
      </c>
      <c r="AE24" s="34">
        <v>0.0</v>
      </c>
      <c r="AF24" s="40">
        <v>0.0</v>
      </c>
      <c r="AG24" s="34"/>
      <c r="AH24" s="34"/>
      <c r="AI24" s="34"/>
      <c r="AJ24" s="34">
        <v>350.0</v>
      </c>
      <c r="AK24" s="34">
        <v>315.0</v>
      </c>
      <c r="AL24" s="35">
        <f t="shared" si="15"/>
        <v>0.9</v>
      </c>
    </row>
    <row r="25" ht="15.75" customHeight="1">
      <c r="A25" s="12"/>
      <c r="B25" s="16"/>
      <c r="C25" s="16"/>
      <c r="D25" s="16"/>
      <c r="E25" s="41" t="s">
        <v>36</v>
      </c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>
        <v>8945.0</v>
      </c>
      <c r="S25" s="39">
        <v>8886.0</v>
      </c>
      <c r="T25" s="38">
        <f>S25/R25</f>
        <v>0.9934041364</v>
      </c>
      <c r="U25" s="39">
        <v>9550.0</v>
      </c>
      <c r="V25" s="39">
        <v>8779.0</v>
      </c>
      <c r="W25" s="38">
        <f>V25/U25</f>
        <v>0.9192670157</v>
      </c>
      <c r="X25" s="39">
        <v>10920.0</v>
      </c>
      <c r="Y25" s="39">
        <v>10702.0</v>
      </c>
      <c r="Z25" s="38">
        <f>Y25/X25</f>
        <v>0.98003663</v>
      </c>
      <c r="AA25" s="39">
        <v>14086.0</v>
      </c>
      <c r="AB25" s="39">
        <v>14027.0</v>
      </c>
      <c r="AC25" s="38">
        <f>AB25/AA25</f>
        <v>0.995811444</v>
      </c>
      <c r="AD25" s="37">
        <v>4940.0</v>
      </c>
      <c r="AE25" s="37">
        <v>4877.0</v>
      </c>
      <c r="AF25" s="38">
        <f t="shared" ref="AF25:AF31" si="16">AE25/AD25</f>
        <v>0.9872469636</v>
      </c>
      <c r="AG25" s="39"/>
      <c r="AH25" s="39"/>
      <c r="AI25" s="39"/>
      <c r="AJ25" s="37">
        <v>48440.0</v>
      </c>
      <c r="AK25" s="37">
        <v>47271.0</v>
      </c>
      <c r="AL25" s="38">
        <f t="shared" si="15"/>
        <v>0.975867052</v>
      </c>
    </row>
    <row r="26" ht="15.75" customHeight="1">
      <c r="A26" s="17" t="s">
        <v>56</v>
      </c>
      <c r="B26" s="18" t="s">
        <v>30</v>
      </c>
      <c r="C26" s="19">
        <v>7539.0</v>
      </c>
      <c r="D26" s="13" t="s">
        <v>57</v>
      </c>
      <c r="E26" s="8" t="s">
        <v>58</v>
      </c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>
        <v>690.0</v>
      </c>
      <c r="AE26" s="40">
        <v>690.0</v>
      </c>
      <c r="AF26" s="35">
        <f t="shared" si="16"/>
        <v>1</v>
      </c>
      <c r="AG26" s="40">
        <v>8373.0</v>
      </c>
      <c r="AH26" s="40">
        <v>3764.0</v>
      </c>
      <c r="AI26" s="35">
        <f>AH26/AG26</f>
        <v>0.4495401887</v>
      </c>
      <c r="AJ26" s="40">
        <f t="shared" ref="AJ26:AK26" si="17">AD26+AG26</f>
        <v>9063</v>
      </c>
      <c r="AK26" s="40">
        <f t="shared" si="17"/>
        <v>4454</v>
      </c>
      <c r="AL26" s="35">
        <f t="shared" si="15"/>
        <v>0.4914487477</v>
      </c>
    </row>
    <row r="27" ht="15.75" customHeight="1">
      <c r="A27" s="11"/>
      <c r="B27" s="15"/>
      <c r="C27" s="15"/>
      <c r="D27" s="15"/>
      <c r="E27" s="8" t="s">
        <v>59</v>
      </c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>
        <v>303.0</v>
      </c>
      <c r="AE27" s="40">
        <v>303.0</v>
      </c>
      <c r="AF27" s="35">
        <f t="shared" si="16"/>
        <v>1</v>
      </c>
      <c r="AG27" s="40">
        <v>0.0</v>
      </c>
      <c r="AH27" s="40">
        <v>0.0</v>
      </c>
      <c r="AI27" s="35">
        <v>0.0</v>
      </c>
      <c r="AJ27" s="40">
        <f t="shared" ref="AJ27:AK27" si="18">AD27+AG27</f>
        <v>303</v>
      </c>
      <c r="AK27" s="40">
        <f t="shared" si="18"/>
        <v>303</v>
      </c>
      <c r="AL27" s="35">
        <f t="shared" si="15"/>
        <v>1</v>
      </c>
    </row>
    <row r="28" ht="15.75" customHeight="1">
      <c r="A28" s="11"/>
      <c r="B28" s="15"/>
      <c r="C28" s="15"/>
      <c r="D28" s="15"/>
      <c r="E28" s="8" t="s">
        <v>60</v>
      </c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>
        <v>45.0</v>
      </c>
      <c r="AE28" s="40">
        <v>45.0</v>
      </c>
      <c r="AF28" s="35">
        <f t="shared" si="16"/>
        <v>1</v>
      </c>
      <c r="AG28" s="40">
        <v>300.0</v>
      </c>
      <c r="AH28" s="40">
        <v>0.0</v>
      </c>
      <c r="AI28" s="35">
        <f t="shared" ref="AI28:AI31" si="20">AH28/AG28</f>
        <v>0</v>
      </c>
      <c r="AJ28" s="40">
        <f t="shared" ref="AJ28:AK28" si="19">AD28+AG28</f>
        <v>345</v>
      </c>
      <c r="AK28" s="40">
        <f t="shared" si="19"/>
        <v>45</v>
      </c>
      <c r="AL28" s="35">
        <f t="shared" si="15"/>
        <v>0.1304347826</v>
      </c>
    </row>
    <row r="29" ht="15.75" customHeight="1">
      <c r="A29" s="11"/>
      <c r="B29" s="15"/>
      <c r="C29" s="15"/>
      <c r="D29" s="15"/>
      <c r="E29" s="8" t="s">
        <v>61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>
        <v>1785.0</v>
      </c>
      <c r="AE29" s="40">
        <v>1785.0</v>
      </c>
      <c r="AF29" s="35">
        <f t="shared" si="16"/>
        <v>1</v>
      </c>
      <c r="AG29" s="40">
        <v>2440.0</v>
      </c>
      <c r="AH29" s="40">
        <v>0.0</v>
      </c>
      <c r="AI29" s="35">
        <f t="shared" si="20"/>
        <v>0</v>
      </c>
      <c r="AJ29" s="40">
        <f t="shared" ref="AJ29:AK29" si="21">AD29+AG29</f>
        <v>4225</v>
      </c>
      <c r="AK29" s="40">
        <f t="shared" si="21"/>
        <v>1785</v>
      </c>
      <c r="AL29" s="35">
        <f t="shared" si="15"/>
        <v>0.4224852071</v>
      </c>
    </row>
    <row r="30" ht="15.75" customHeight="1">
      <c r="A30" s="11"/>
      <c r="B30" s="15"/>
      <c r="C30" s="15"/>
      <c r="D30" s="15"/>
      <c r="E30" s="8" t="s">
        <v>62</v>
      </c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>
        <v>104.0</v>
      </c>
      <c r="AE30" s="40">
        <v>0.0</v>
      </c>
      <c r="AF30" s="35">
        <f t="shared" si="16"/>
        <v>0</v>
      </c>
      <c r="AG30" s="40">
        <v>1444.0</v>
      </c>
      <c r="AH30" s="40">
        <v>0.0</v>
      </c>
      <c r="AI30" s="35">
        <f t="shared" si="20"/>
        <v>0</v>
      </c>
      <c r="AJ30" s="40">
        <f t="shared" ref="AJ30:AK30" si="22">AD30+AG30</f>
        <v>1548</v>
      </c>
      <c r="AK30" s="40">
        <f t="shared" si="22"/>
        <v>0</v>
      </c>
      <c r="AL30" s="35">
        <f t="shared" si="15"/>
        <v>0</v>
      </c>
    </row>
    <row r="31" ht="15.75" customHeight="1">
      <c r="A31" s="11"/>
      <c r="B31" s="15"/>
      <c r="C31" s="15"/>
      <c r="D31" s="15"/>
      <c r="E31" s="8" t="s">
        <v>63</v>
      </c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>
        <v>174.0</v>
      </c>
      <c r="AE31" s="40">
        <v>174.0</v>
      </c>
      <c r="AF31" s="35">
        <f t="shared" si="16"/>
        <v>1</v>
      </c>
      <c r="AG31" s="40">
        <v>1108.0</v>
      </c>
      <c r="AH31" s="40">
        <v>851.0</v>
      </c>
      <c r="AI31" s="35">
        <f t="shared" si="20"/>
        <v>0.7680505415</v>
      </c>
      <c r="AJ31" s="40">
        <f t="shared" ref="AJ31:AK31" si="23">AD31+AG31</f>
        <v>1282</v>
      </c>
      <c r="AK31" s="40">
        <f t="shared" si="23"/>
        <v>1025</v>
      </c>
      <c r="AL31" s="35">
        <f t="shared" si="15"/>
        <v>0.7995319813</v>
      </c>
    </row>
    <row r="32" ht="15.75" customHeight="1">
      <c r="A32" s="11"/>
      <c r="B32" s="15"/>
      <c r="C32" s="15"/>
      <c r="D32" s="15"/>
      <c r="E32" s="8" t="s">
        <v>64</v>
      </c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>
        <v>0.0</v>
      </c>
      <c r="AE32" s="40">
        <v>0.0</v>
      </c>
      <c r="AF32" s="35">
        <v>0.0</v>
      </c>
      <c r="AG32" s="40">
        <v>0.0</v>
      </c>
      <c r="AH32" s="40">
        <v>0.0</v>
      </c>
      <c r="AI32" s="35">
        <v>0.0</v>
      </c>
      <c r="AJ32" s="40">
        <f t="shared" ref="AJ32:AK32" si="24">AD32+AG32</f>
        <v>0</v>
      </c>
      <c r="AK32" s="40">
        <f t="shared" si="24"/>
        <v>0</v>
      </c>
      <c r="AL32" s="42">
        <v>0.0</v>
      </c>
    </row>
    <row r="33" ht="15.75" customHeight="1">
      <c r="A33" s="12"/>
      <c r="B33" s="16"/>
      <c r="C33" s="16"/>
      <c r="D33" s="16"/>
      <c r="E33" s="36" t="s">
        <v>36</v>
      </c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39">
        <v>3101.0</v>
      </c>
      <c r="AE33" s="39">
        <v>2997.0</v>
      </c>
      <c r="AF33" s="38">
        <f>AE33/AD33</f>
        <v>0.9664624315</v>
      </c>
      <c r="AG33" s="39">
        <v>13665.0</v>
      </c>
      <c r="AH33" s="39">
        <v>4615.0</v>
      </c>
      <c r="AI33" s="38">
        <f>AH33/AG33</f>
        <v>0.3377241127</v>
      </c>
      <c r="AJ33" s="43">
        <f t="shared" ref="AJ33:AK33" si="25">AD33+AG33</f>
        <v>16766</v>
      </c>
      <c r="AK33" s="43">
        <f t="shared" si="25"/>
        <v>7612</v>
      </c>
      <c r="AL33" s="38">
        <f>AK33/AJ33</f>
        <v>0.4540140761</v>
      </c>
    </row>
    <row r="34" ht="15.75" customHeight="1">
      <c r="F34" s="44"/>
      <c r="G34" s="44"/>
      <c r="H34" s="45"/>
      <c r="I34" s="44"/>
      <c r="J34" s="44"/>
      <c r="K34" s="45"/>
      <c r="L34" s="44"/>
      <c r="M34" s="44"/>
      <c r="N34" s="45"/>
      <c r="O34" s="44"/>
      <c r="P34" s="44"/>
      <c r="Q34" s="45"/>
      <c r="R34" s="44"/>
      <c r="S34" s="44"/>
      <c r="T34" s="45"/>
      <c r="U34" s="44"/>
      <c r="V34" s="44"/>
      <c r="W34" s="45"/>
      <c r="X34" s="44"/>
      <c r="Y34" s="44"/>
      <c r="Z34" s="45"/>
      <c r="AA34" s="44"/>
      <c r="AB34" s="44"/>
      <c r="AC34" s="45"/>
      <c r="AD34" s="44"/>
      <c r="AE34" s="44"/>
      <c r="AF34" s="45"/>
      <c r="AG34" s="44"/>
      <c r="AH34" s="44"/>
      <c r="AI34" s="45"/>
      <c r="AJ34" s="44"/>
      <c r="AK34" s="44"/>
      <c r="AL34" s="45"/>
    </row>
    <row r="35" ht="15.75" customHeight="1">
      <c r="B35" s="1" t="s">
        <v>65</v>
      </c>
      <c r="F35" s="44"/>
      <c r="G35" s="44"/>
      <c r="H35" s="45"/>
      <c r="I35" s="44"/>
      <c r="J35" s="44"/>
      <c r="K35" s="45"/>
      <c r="L35" s="44"/>
      <c r="M35" s="44"/>
      <c r="N35" s="45"/>
      <c r="O35" s="44"/>
      <c r="P35" s="44"/>
      <c r="Q35" s="45"/>
      <c r="R35" s="44"/>
      <c r="S35" s="44"/>
      <c r="T35" s="45"/>
      <c r="U35" s="44"/>
      <c r="V35" s="44"/>
      <c r="W35" s="45"/>
      <c r="X35" s="44"/>
      <c r="Y35" s="44"/>
      <c r="Z35" s="45"/>
      <c r="AA35" s="44"/>
      <c r="AB35" s="44"/>
      <c r="AC35" s="45"/>
      <c r="AD35" s="44"/>
      <c r="AE35" s="44"/>
      <c r="AF35" s="45"/>
      <c r="AG35" s="44"/>
      <c r="AH35" s="44"/>
      <c r="AI35" s="45"/>
      <c r="AJ35" s="44"/>
      <c r="AK35" s="44"/>
      <c r="AL35" s="45"/>
    </row>
    <row r="36" ht="15.75" customHeight="1"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</row>
    <row r="37" ht="15.75" customHeight="1">
      <c r="D37" s="28"/>
      <c r="E37" s="28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</row>
    <row r="38" ht="15.75" customHeight="1">
      <c r="D38" s="28"/>
      <c r="E38" s="28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</row>
    <row r="39" ht="15.75" customHeight="1"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</row>
    <row r="40" ht="15.75" customHeight="1"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</row>
    <row r="41" ht="15.75" customHeight="1"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</row>
    <row r="42" ht="15.75" customHeight="1"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</row>
    <row r="43" ht="15.75" customHeight="1"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</row>
    <row r="44" ht="15.75" customHeight="1"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</row>
    <row r="45" ht="15.75" customHeight="1"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</row>
    <row r="46" ht="15.75" customHeight="1"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</row>
    <row r="47" ht="15.75" customHeight="1"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</row>
    <row r="48" ht="15.75" customHeight="1">
      <c r="D48" s="28"/>
      <c r="E48" s="28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</row>
    <row r="49" ht="15.75" customHeight="1"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</row>
    <row r="50" ht="15.75" customHeight="1"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</row>
    <row r="51" ht="15.75" customHeight="1"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</row>
    <row r="52" ht="15.75" customHeight="1"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</row>
    <row r="53" ht="15.75" customHeight="1"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</row>
    <row r="54" ht="15.75" customHeight="1"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</row>
    <row r="55" ht="15.75" customHeight="1"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</row>
    <row r="56" ht="15.75" customHeight="1"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</row>
    <row r="57" ht="15.75" customHeight="1"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</row>
    <row r="58" ht="15.75" customHeight="1"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</row>
    <row r="59" ht="15.75" customHeight="1"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</row>
    <row r="60" ht="15.75" customHeight="1"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</row>
    <row r="61" ht="15.75" customHeight="1"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</row>
    <row r="62" ht="15.75" customHeight="1"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</row>
    <row r="63" ht="15.75" customHeight="1"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</row>
    <row r="64" ht="15.75" customHeight="1"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</row>
    <row r="65" ht="15.75" customHeight="1"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</row>
    <row r="66" ht="15.75" customHeight="1"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</row>
    <row r="67" ht="15.75" customHeight="1"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</row>
    <row r="68" ht="15.75" customHeight="1"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</row>
    <row r="69" ht="15.75" customHeight="1"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</row>
    <row r="70" ht="15.75" customHeight="1"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</row>
    <row r="71" ht="15.75" customHeight="1"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</row>
    <row r="72" ht="15.75" customHeight="1"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</row>
    <row r="73" ht="15.75" customHeight="1"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</row>
    <row r="74" ht="15.75" customHeight="1"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</row>
    <row r="75" ht="15.75" customHeight="1"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</row>
    <row r="76" ht="15.75" customHeight="1"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</row>
    <row r="77" ht="15.75" customHeight="1"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</row>
    <row r="78" ht="15.75" customHeight="1"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</row>
    <row r="79" ht="15.75" customHeight="1">
      <c r="D79" s="28"/>
      <c r="E79" s="28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</row>
    <row r="80" ht="15.75" customHeight="1">
      <c r="D80" s="28"/>
      <c r="E80" s="28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</row>
    <row r="81" ht="15.75" customHeight="1">
      <c r="D81" s="28"/>
      <c r="E81" s="28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</row>
    <row r="82" ht="15.75" customHeight="1">
      <c r="D82" s="28"/>
      <c r="E82" s="28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</row>
    <row r="83" ht="15.75" customHeight="1">
      <c r="D83" s="28"/>
      <c r="E83" s="28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</row>
    <row r="84" ht="15.75" customHeight="1">
      <c r="D84" s="28"/>
      <c r="E84" s="28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</row>
    <row r="85" ht="15.75" customHeight="1">
      <c r="D85" s="28"/>
      <c r="E85" s="28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</row>
    <row r="86" ht="15.75" customHeight="1">
      <c r="D86" s="28"/>
      <c r="E86" s="28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</row>
    <row r="87" ht="15.75" customHeight="1">
      <c r="D87" s="28"/>
      <c r="E87" s="28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</row>
    <row r="88" ht="15.75" customHeight="1">
      <c r="D88" s="28"/>
      <c r="E88" s="28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</row>
    <row r="89" ht="15.75" customHeight="1">
      <c r="D89" s="28"/>
      <c r="E89" s="28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</row>
    <row r="90" ht="15.75" customHeight="1">
      <c r="D90" s="28"/>
      <c r="E90" s="28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</row>
    <row r="91" ht="15.75" customHeight="1">
      <c r="D91" s="28"/>
      <c r="E91" s="28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</row>
    <row r="92" ht="15.75" customHeight="1">
      <c r="D92" s="28"/>
      <c r="E92" s="28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</row>
    <row r="93" ht="15.75" customHeight="1">
      <c r="D93" s="28"/>
      <c r="E93" s="28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</row>
    <row r="94" ht="15.75" customHeight="1">
      <c r="D94" s="28"/>
      <c r="E94" s="28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</row>
    <row r="95" ht="15.75" customHeight="1">
      <c r="D95" s="28"/>
      <c r="E95" s="28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</row>
    <row r="96" ht="15.75" customHeight="1">
      <c r="D96" s="28"/>
      <c r="E96" s="28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</row>
    <row r="97" ht="15.75" customHeight="1">
      <c r="D97" s="28"/>
      <c r="E97" s="28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</row>
    <row r="98" ht="15.75" customHeight="1">
      <c r="D98" s="28"/>
      <c r="E98" s="28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</row>
    <row r="99" ht="15.75" customHeight="1">
      <c r="D99" s="28"/>
      <c r="E99" s="28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</row>
    <row r="100" ht="15.75" customHeight="1">
      <c r="D100" s="28"/>
      <c r="E100" s="28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</row>
    <row r="101" ht="15.75" customHeight="1">
      <c r="D101" s="28"/>
      <c r="E101" s="28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</row>
    <row r="102" ht="15.75" customHeight="1">
      <c r="D102" s="28"/>
      <c r="E102" s="28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</row>
    <row r="103" ht="15.75" customHeight="1">
      <c r="D103" s="28"/>
      <c r="E103" s="28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</row>
    <row r="104" ht="15.75" customHeight="1">
      <c r="D104" s="28"/>
      <c r="E104" s="28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</row>
    <row r="105" ht="15.75" customHeight="1">
      <c r="D105" s="28"/>
      <c r="E105" s="28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</row>
    <row r="106" ht="15.75" customHeight="1">
      <c r="D106" s="28"/>
      <c r="E106" s="28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</row>
    <row r="107" ht="15.75" customHeight="1">
      <c r="D107" s="28"/>
      <c r="E107" s="28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</row>
    <row r="108" ht="15.75" customHeight="1">
      <c r="D108" s="28"/>
      <c r="E108" s="28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</row>
    <row r="109" ht="15.75" customHeight="1">
      <c r="D109" s="28"/>
      <c r="E109" s="28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</row>
    <row r="110" ht="15.75" customHeight="1">
      <c r="D110" s="28"/>
      <c r="E110" s="28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</row>
    <row r="111" ht="15.75" customHeight="1">
      <c r="D111" s="28"/>
      <c r="E111" s="28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</row>
    <row r="112" ht="15.75" customHeight="1">
      <c r="D112" s="28"/>
      <c r="E112" s="28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</row>
    <row r="113" ht="15.75" customHeight="1">
      <c r="D113" s="28"/>
      <c r="E113" s="28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</row>
    <row r="114" ht="15.75" customHeight="1">
      <c r="D114" s="28"/>
      <c r="E114" s="28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</row>
    <row r="115" ht="15.75" customHeight="1">
      <c r="D115" s="28"/>
      <c r="E115" s="28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</row>
    <row r="116" ht="15.75" customHeight="1">
      <c r="D116" s="28"/>
      <c r="E116" s="28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</row>
    <row r="117" ht="15.75" customHeight="1">
      <c r="D117" s="28"/>
      <c r="E117" s="28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</row>
    <row r="118" ht="15.75" customHeight="1">
      <c r="D118" s="28"/>
      <c r="E118" s="28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</row>
    <row r="119" ht="15.75" customHeight="1">
      <c r="D119" s="28"/>
      <c r="E119" s="28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</row>
    <row r="120" ht="15.75" customHeight="1">
      <c r="D120" s="28"/>
      <c r="E120" s="28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</row>
    <row r="121" ht="15.75" customHeight="1">
      <c r="D121" s="28"/>
      <c r="E121" s="28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</row>
    <row r="122" ht="15.75" customHeight="1">
      <c r="D122" s="28"/>
      <c r="E122" s="28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</row>
    <row r="123" ht="15.75" customHeight="1">
      <c r="D123" s="28"/>
      <c r="E123" s="28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</row>
    <row r="124" ht="15.75" customHeight="1">
      <c r="D124" s="28"/>
      <c r="E124" s="28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</row>
    <row r="125" ht="15.75" customHeight="1">
      <c r="D125" s="28"/>
      <c r="E125" s="28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</row>
    <row r="126" ht="15.75" customHeight="1">
      <c r="D126" s="28"/>
      <c r="E126" s="28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</row>
    <row r="127" ht="15.75" customHeight="1">
      <c r="D127" s="28"/>
      <c r="E127" s="28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</row>
    <row r="128" ht="15.75" customHeight="1">
      <c r="D128" s="28"/>
      <c r="E128" s="28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</row>
    <row r="129" ht="15.75" customHeight="1">
      <c r="D129" s="28"/>
      <c r="E129" s="28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</row>
    <row r="130" ht="15.75" customHeight="1">
      <c r="D130" s="28"/>
      <c r="E130" s="28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</row>
    <row r="131" ht="15.75" customHeight="1">
      <c r="D131" s="28"/>
      <c r="E131" s="28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</row>
    <row r="132" ht="15.75" customHeight="1">
      <c r="D132" s="28"/>
      <c r="E132" s="28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</row>
    <row r="133" ht="15.75" customHeight="1">
      <c r="D133" s="28"/>
      <c r="E133" s="28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</row>
    <row r="134" ht="15.75" customHeight="1">
      <c r="D134" s="28"/>
      <c r="E134" s="28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</row>
    <row r="135" ht="15.75" customHeight="1">
      <c r="D135" s="28"/>
      <c r="E135" s="28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</row>
    <row r="136" ht="15.75" customHeight="1">
      <c r="D136" s="28"/>
      <c r="E136" s="28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</row>
    <row r="137" ht="15.75" customHeight="1">
      <c r="D137" s="28"/>
      <c r="E137" s="28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</row>
    <row r="138" ht="15.75" customHeight="1">
      <c r="D138" s="28"/>
      <c r="E138" s="28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</row>
    <row r="139" ht="15.75" customHeight="1">
      <c r="D139" s="28"/>
      <c r="E139" s="28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</row>
    <row r="140" ht="15.75" customHeight="1">
      <c r="D140" s="28"/>
      <c r="E140" s="28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</row>
    <row r="141" ht="15.75" customHeight="1">
      <c r="D141" s="28"/>
      <c r="E141" s="28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</row>
    <row r="142" ht="15.75" customHeight="1">
      <c r="D142" s="28"/>
      <c r="E142" s="28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</row>
    <row r="143" ht="15.75" customHeight="1">
      <c r="D143" s="28"/>
      <c r="E143" s="28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</row>
    <row r="144" ht="15.75" customHeight="1">
      <c r="D144" s="28"/>
      <c r="E144" s="28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</row>
    <row r="145" ht="15.75" customHeight="1">
      <c r="D145" s="28"/>
      <c r="E145" s="28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</row>
    <row r="146" ht="15.75" customHeight="1">
      <c r="D146" s="28"/>
      <c r="E146" s="28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</row>
    <row r="147" ht="15.75" customHeight="1">
      <c r="D147" s="28"/>
      <c r="E147" s="28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</row>
    <row r="148" ht="15.75" customHeight="1">
      <c r="D148" s="28"/>
      <c r="E148" s="28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</row>
    <row r="149" ht="15.75" customHeight="1">
      <c r="D149" s="28"/>
      <c r="E149" s="28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</row>
    <row r="150" ht="15.75" customHeight="1">
      <c r="D150" s="28"/>
      <c r="E150" s="28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</row>
    <row r="151" ht="15.75" customHeight="1">
      <c r="D151" s="28"/>
      <c r="E151" s="28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</row>
    <row r="152" ht="15.75" customHeight="1">
      <c r="D152" s="28"/>
      <c r="E152" s="28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</row>
    <row r="153" ht="15.75" customHeight="1">
      <c r="D153" s="28"/>
      <c r="E153" s="28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</row>
    <row r="154" ht="15.75" customHeight="1">
      <c r="D154" s="28"/>
      <c r="E154" s="28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</row>
    <row r="155" ht="15.75" customHeight="1">
      <c r="D155" s="28"/>
      <c r="E155" s="28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</row>
    <row r="156" ht="15.75" customHeight="1">
      <c r="D156" s="28"/>
      <c r="E156" s="28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</row>
    <row r="157" ht="15.75" customHeight="1">
      <c r="D157" s="28"/>
      <c r="E157" s="28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</row>
    <row r="158" ht="15.75" customHeight="1">
      <c r="D158" s="28"/>
      <c r="E158" s="28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</row>
    <row r="159" ht="15.75" customHeight="1">
      <c r="D159" s="28"/>
      <c r="E159" s="28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</row>
    <row r="160" ht="15.75" customHeight="1">
      <c r="D160" s="28"/>
      <c r="E160" s="28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</row>
    <row r="161" ht="15.75" customHeight="1">
      <c r="D161" s="28"/>
      <c r="E161" s="28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</row>
    <row r="162" ht="15.75" customHeight="1">
      <c r="D162" s="28"/>
      <c r="E162" s="28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</row>
    <row r="163" ht="15.75" customHeight="1">
      <c r="D163" s="28"/>
      <c r="E163" s="28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</row>
    <row r="164" ht="15.75" customHeight="1">
      <c r="D164" s="28"/>
      <c r="E164" s="28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</row>
    <row r="165" ht="15.75" customHeight="1">
      <c r="D165" s="28"/>
      <c r="E165" s="28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</row>
    <row r="166" ht="15.75" customHeight="1">
      <c r="D166" s="28"/>
      <c r="E166" s="28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</row>
    <row r="167" ht="15.75" customHeight="1">
      <c r="D167" s="28"/>
      <c r="E167" s="28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</row>
    <row r="168" ht="15.75" customHeight="1">
      <c r="D168" s="28"/>
      <c r="E168" s="28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</row>
    <row r="169" ht="15.75" customHeight="1">
      <c r="D169" s="28"/>
      <c r="E169" s="28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</row>
    <row r="170" ht="15.75" customHeight="1">
      <c r="D170" s="28"/>
      <c r="E170" s="28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</row>
    <row r="171" ht="15.75" customHeight="1">
      <c r="D171" s="28"/>
      <c r="E171" s="28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</row>
    <row r="172" ht="15.75" customHeight="1">
      <c r="D172" s="28"/>
      <c r="E172" s="28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</row>
    <row r="173" ht="15.75" customHeight="1">
      <c r="D173" s="28"/>
      <c r="E173" s="28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</row>
    <row r="174" ht="15.75" customHeight="1">
      <c r="D174" s="28"/>
      <c r="E174" s="28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</row>
    <row r="175" ht="15.75" customHeight="1">
      <c r="D175" s="28"/>
      <c r="E175" s="28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</row>
    <row r="176" ht="15.75" customHeight="1">
      <c r="D176" s="28"/>
      <c r="E176" s="28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</row>
    <row r="177" ht="15.75" customHeight="1">
      <c r="D177" s="28"/>
      <c r="E177" s="28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</row>
    <row r="178" ht="15.75" customHeight="1">
      <c r="D178" s="28"/>
      <c r="E178" s="28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</row>
    <row r="179" ht="15.75" customHeight="1">
      <c r="D179" s="28"/>
      <c r="E179" s="28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</row>
    <row r="180" ht="15.75" customHeight="1">
      <c r="D180" s="28"/>
      <c r="E180" s="28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</row>
    <row r="181" ht="15.75" customHeight="1">
      <c r="D181" s="28"/>
      <c r="E181" s="28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</row>
    <row r="182" ht="15.75" customHeight="1">
      <c r="D182" s="28"/>
      <c r="E182" s="28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</row>
    <row r="183" ht="15.75" customHeight="1">
      <c r="D183" s="28"/>
      <c r="E183" s="28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</row>
    <row r="184" ht="15.75" customHeight="1">
      <c r="D184" s="28"/>
      <c r="E184" s="28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</row>
    <row r="185" ht="15.75" customHeight="1">
      <c r="D185" s="28"/>
      <c r="E185" s="28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</row>
    <row r="186" ht="15.75" customHeight="1">
      <c r="D186" s="28"/>
      <c r="E186" s="28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</row>
    <row r="187" ht="15.75" customHeight="1">
      <c r="D187" s="28"/>
      <c r="E187" s="28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</row>
    <row r="188" ht="15.75" customHeight="1">
      <c r="D188" s="28"/>
      <c r="E188" s="28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</row>
    <row r="189" ht="15.75" customHeight="1">
      <c r="D189" s="28"/>
      <c r="E189" s="28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</row>
    <row r="190" ht="15.75" customHeight="1">
      <c r="D190" s="28"/>
      <c r="E190" s="28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</row>
    <row r="191" ht="15.75" customHeight="1">
      <c r="D191" s="28"/>
      <c r="E191" s="28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</row>
    <row r="192" ht="15.75" customHeight="1">
      <c r="D192" s="28"/>
      <c r="E192" s="28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</row>
    <row r="193" ht="15.75" customHeight="1">
      <c r="D193" s="28"/>
      <c r="E193" s="28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</row>
    <row r="194" ht="15.75" customHeight="1">
      <c r="D194" s="28"/>
      <c r="E194" s="28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</row>
    <row r="195" ht="15.75" customHeight="1">
      <c r="D195" s="28"/>
      <c r="E195" s="28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</row>
    <row r="196" ht="15.75" customHeight="1">
      <c r="D196" s="28"/>
      <c r="E196" s="28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</row>
    <row r="197" ht="15.75" customHeight="1">
      <c r="D197" s="28"/>
      <c r="E197" s="28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</row>
    <row r="198" ht="15.75" customHeight="1">
      <c r="D198" s="28"/>
      <c r="E198" s="28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</row>
    <row r="199" ht="15.75" customHeight="1">
      <c r="D199" s="28"/>
      <c r="E199" s="28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</row>
    <row r="200" ht="15.75" customHeight="1">
      <c r="D200" s="28"/>
      <c r="E200" s="28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</row>
    <row r="201" ht="15.75" customHeight="1">
      <c r="D201" s="28"/>
      <c r="E201" s="28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</row>
    <row r="202" ht="15.75" customHeight="1">
      <c r="D202" s="28"/>
      <c r="E202" s="28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</row>
    <row r="203" ht="15.75" customHeight="1">
      <c r="D203" s="28"/>
      <c r="E203" s="28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</row>
    <row r="204" ht="15.75" customHeight="1">
      <c r="D204" s="28"/>
      <c r="E204" s="28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</row>
    <row r="205" ht="15.75" customHeight="1">
      <c r="D205" s="28"/>
      <c r="E205" s="28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</row>
    <row r="206" ht="15.75" customHeight="1">
      <c r="D206" s="28"/>
      <c r="E206" s="28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</row>
    <row r="207" ht="15.75" customHeight="1">
      <c r="D207" s="28"/>
      <c r="E207" s="28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</row>
    <row r="208" ht="15.75" customHeight="1">
      <c r="D208" s="28"/>
      <c r="E208" s="28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</row>
    <row r="209" ht="15.75" customHeight="1">
      <c r="D209" s="28"/>
      <c r="E209" s="28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</row>
    <row r="210" ht="15.75" customHeight="1">
      <c r="D210" s="28"/>
      <c r="E210" s="28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</row>
    <row r="211" ht="15.75" customHeight="1">
      <c r="D211" s="28"/>
      <c r="E211" s="28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</row>
    <row r="212" ht="15.75" customHeight="1">
      <c r="D212" s="28"/>
      <c r="E212" s="28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</row>
    <row r="213" ht="15.75" customHeight="1">
      <c r="D213" s="28"/>
      <c r="E213" s="28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</row>
    <row r="214" ht="15.75" customHeight="1">
      <c r="D214" s="28"/>
      <c r="E214" s="28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</row>
    <row r="215" ht="15.75" customHeight="1">
      <c r="D215" s="28"/>
      <c r="E215" s="28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</row>
    <row r="216" ht="15.75" customHeight="1">
      <c r="D216" s="28"/>
      <c r="E216" s="28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</row>
    <row r="217" ht="15.75" customHeight="1">
      <c r="D217" s="28"/>
      <c r="E217" s="28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</row>
    <row r="218" ht="15.75" customHeight="1">
      <c r="D218" s="28"/>
      <c r="E218" s="28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</row>
    <row r="219" ht="15.75" customHeight="1">
      <c r="D219" s="28"/>
      <c r="E219" s="28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</row>
    <row r="220" ht="15.75" customHeight="1">
      <c r="D220" s="28"/>
      <c r="E220" s="28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</row>
    <row r="221" ht="15.75" customHeight="1">
      <c r="D221" s="28"/>
      <c r="E221" s="28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</row>
    <row r="222" ht="15.75" customHeight="1">
      <c r="D222" s="28"/>
      <c r="E222" s="28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</row>
    <row r="223" ht="15.75" customHeight="1">
      <c r="D223" s="28"/>
      <c r="E223" s="28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</row>
    <row r="224" ht="15.75" customHeight="1">
      <c r="D224" s="28"/>
      <c r="E224" s="28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</row>
    <row r="225" ht="15.75" customHeight="1">
      <c r="D225" s="28"/>
      <c r="E225" s="28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</row>
    <row r="226" ht="15.75" customHeight="1">
      <c r="D226" s="28"/>
      <c r="E226" s="28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</row>
    <row r="227" ht="15.75" customHeight="1">
      <c r="D227" s="28"/>
      <c r="E227" s="28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</row>
    <row r="228" ht="15.75" customHeight="1">
      <c r="D228" s="28"/>
      <c r="E228" s="28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</row>
    <row r="229" ht="15.75" customHeight="1">
      <c r="D229" s="28"/>
      <c r="E229" s="28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</row>
    <row r="230" ht="15.75" customHeight="1">
      <c r="D230" s="28"/>
      <c r="E230" s="28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</row>
    <row r="231" ht="15.75" customHeight="1">
      <c r="D231" s="28"/>
      <c r="E231" s="28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</row>
    <row r="232" ht="15.75" customHeight="1">
      <c r="D232" s="28"/>
      <c r="E232" s="28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</row>
    <row r="233" ht="15.75" customHeight="1">
      <c r="D233" s="28"/>
      <c r="E233" s="28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</row>
    <row r="234" ht="15.75" customHeight="1">
      <c r="D234" s="28"/>
      <c r="E234" s="28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</row>
    <row r="235" ht="15.75" customHeight="1">
      <c r="D235" s="28"/>
      <c r="E235" s="28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</row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D10:D12"/>
    <mergeCell ref="D13:D16"/>
    <mergeCell ref="A18:A25"/>
    <mergeCell ref="B18:B25"/>
    <mergeCell ref="C18:C25"/>
    <mergeCell ref="D18:D25"/>
    <mergeCell ref="A26:A33"/>
    <mergeCell ref="B26:B33"/>
    <mergeCell ref="C26:C33"/>
    <mergeCell ref="D26:D33"/>
    <mergeCell ref="A5:A9"/>
    <mergeCell ref="B5:B9"/>
    <mergeCell ref="C5:C9"/>
    <mergeCell ref="D5:D9"/>
    <mergeCell ref="A10:A17"/>
    <mergeCell ref="B10:B17"/>
    <mergeCell ref="C10:C17"/>
  </mergeCells>
  <drawing r:id="rId1"/>
</worksheet>
</file>